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codeName="ThisWorkbook" defaultThemeVersion="166925"/>
  <mc:AlternateContent xmlns:mc="http://schemas.openxmlformats.org/markup-compatibility/2006">
    <mc:Choice Requires="x15">
      <x15ac:absPath xmlns:x15ac="http://schemas.microsoft.com/office/spreadsheetml/2010/11/ac" url="/Users/jlott/Desktop/Concentration of Firearm Murders/"/>
    </mc:Choice>
  </mc:AlternateContent>
  <xr:revisionPtr revIDLastSave="0" documentId="8_{F6B53FD4-0AAF-0E4B-BD97-0CEBEDB28440}" xr6:coauthVersionLast="47" xr6:coauthVersionMax="47" xr10:uidLastSave="{00000000-0000-0000-0000-000000000000}"/>
  <bookViews>
    <workbookView xWindow="-52840" yWindow="1000" windowWidth="43620" windowHeight="29300" xr2:uid="{D2D18741-9924-6745-B79D-C8C03CC980F9}"/>
  </bookViews>
  <sheets>
    <sheet name="USA Counties" sheetId="2" r:id="rId1"/>
    <sheet name="Ranks &amp; Figures" sheetId="17" r:id="rId2"/>
  </sheets>
  <definedNames>
    <definedName name="_xlnm._FilterDatabase" localSheetId="0" hidden="1">'USA Counties'!$A$1:$W$3140</definedName>
    <definedName name="YES" localSheetId="0">'USA Counties'!$D$2:$D$3</definedName>
    <definedName name="Y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3" i="17" l="1"/>
  <c r="AD4" i="17"/>
  <c r="AD5" i="17"/>
  <c r="AD6" i="17"/>
  <c r="AD7" i="17"/>
  <c r="AD8" i="17"/>
  <c r="AD9" i="17"/>
  <c r="AD10" i="17"/>
  <c r="AD11" i="17"/>
  <c r="AD12" i="17"/>
  <c r="AD13" i="17"/>
  <c r="AD14" i="17"/>
  <c r="AD15" i="17"/>
  <c r="AD16" i="17"/>
  <c r="AD17" i="17"/>
  <c r="AD18" i="17"/>
  <c r="AD19" i="17"/>
  <c r="AD20" i="17"/>
  <c r="AD21" i="17"/>
  <c r="AD22" i="17"/>
  <c r="AD2" i="17"/>
  <c r="V16" i="17"/>
  <c r="W16" i="17" s="1"/>
  <c r="V15" i="17"/>
  <c r="W15" i="17" s="1"/>
  <c r="V14" i="17"/>
  <c r="W14" i="17" s="1"/>
  <c r="V13" i="17"/>
  <c r="W13" i="17" s="1"/>
  <c r="V12" i="17"/>
  <c r="W12" i="17" s="1"/>
  <c r="T16" i="17"/>
  <c r="U16" i="17" s="1"/>
  <c r="T15" i="17"/>
  <c r="U15" i="17" s="1"/>
  <c r="T14" i="17"/>
  <c r="U14" i="17" s="1"/>
  <c r="T13" i="17"/>
  <c r="U13" i="17" s="1"/>
  <c r="T12" i="17"/>
  <c r="U12" i="17" s="1"/>
  <c r="S16" i="17"/>
  <c r="S15" i="17"/>
  <c r="S14" i="17"/>
  <c r="S13" i="17"/>
  <c r="S12" i="17"/>
  <c r="K18" i="17"/>
  <c r="L18" i="17" s="1"/>
  <c r="M18" i="17" s="1"/>
  <c r="K17" i="17"/>
  <c r="K16" i="17"/>
  <c r="K15" i="17"/>
  <c r="K14" i="17"/>
  <c r="K13" i="17"/>
  <c r="K12" i="17"/>
  <c r="J18" i="17"/>
  <c r="J17" i="17" s="1"/>
  <c r="J16" i="17" s="1"/>
  <c r="J15" i="17" s="1"/>
  <c r="J14" i="17" s="1"/>
  <c r="J13" i="17" s="1"/>
  <c r="J12" i="17" s="1"/>
  <c r="M5" i="17"/>
  <c r="M4" i="17"/>
  <c r="M3" i="17"/>
  <c r="M2" i="17"/>
  <c r="K5" i="17"/>
  <c r="L5" i="17" s="1"/>
  <c r="K4" i="17"/>
  <c r="K3" i="17"/>
  <c r="L3" i="17" s="1"/>
  <c r="K2" i="17"/>
  <c r="I2" i="17"/>
  <c r="E2" i="17"/>
  <c r="E3" i="17"/>
  <c r="E4" i="17"/>
  <c r="E5" i="17"/>
  <c r="E6" i="17"/>
  <c r="E7" i="17"/>
  <c r="E8" i="17"/>
  <c r="E9" i="17"/>
  <c r="E10" i="17"/>
  <c r="E11" i="17"/>
  <c r="E12" i="17"/>
  <c r="E13" i="17"/>
  <c r="E14" i="17"/>
  <c r="E15" i="17"/>
  <c r="E16" i="17"/>
  <c r="E17" i="17"/>
  <c r="E18" i="17"/>
  <c r="E19" i="17"/>
  <c r="E20" i="17"/>
  <c r="E21" i="17"/>
  <c r="E22" i="17"/>
  <c r="E23" i="17"/>
  <c r="E24" i="17"/>
  <c r="E25" i="17"/>
  <c r="E26" i="17"/>
  <c r="E27" i="17"/>
  <c r="E28" i="17"/>
  <c r="E29" i="17"/>
  <c r="E30" i="17"/>
  <c r="E31" i="17"/>
  <c r="E32" i="17"/>
  <c r="E33" i="17"/>
  <c r="E34" i="17"/>
  <c r="E35" i="17"/>
  <c r="E36" i="17"/>
  <c r="E37" i="17"/>
  <c r="E38" i="17"/>
  <c r="E39" i="17"/>
  <c r="E40" i="17"/>
  <c r="E41" i="17"/>
  <c r="E42" i="17"/>
  <c r="E43" i="17"/>
  <c r="E44" i="17"/>
  <c r="E45" i="17"/>
  <c r="E46" i="17"/>
  <c r="E47" i="17"/>
  <c r="E48" i="17"/>
  <c r="E49" i="17"/>
  <c r="E50" i="17"/>
  <c r="E51" i="17"/>
  <c r="E52" i="17"/>
  <c r="E53" i="17"/>
  <c r="E54" i="17"/>
  <c r="E55" i="17"/>
  <c r="E56" i="17"/>
  <c r="E57" i="17"/>
  <c r="E58" i="17"/>
  <c r="E59" i="17"/>
  <c r="E60" i="17"/>
  <c r="E61" i="17"/>
  <c r="E62" i="17"/>
  <c r="E63" i="17"/>
  <c r="E64" i="17"/>
  <c r="E65" i="17"/>
  <c r="E66" i="17"/>
  <c r="E67" i="17"/>
  <c r="E68" i="17"/>
  <c r="E69" i="17"/>
  <c r="E70" i="17"/>
  <c r="E71" i="17"/>
  <c r="E72" i="17"/>
  <c r="E73" i="17"/>
  <c r="E74" i="17"/>
  <c r="E75" i="17"/>
  <c r="E76" i="17"/>
  <c r="E77" i="17"/>
  <c r="E78" i="17"/>
  <c r="E79" i="17"/>
  <c r="E80" i="17"/>
  <c r="E81" i="17"/>
  <c r="E82" i="17"/>
  <c r="E83" i="17"/>
  <c r="E84" i="17"/>
  <c r="E85" i="17"/>
  <c r="E86" i="17"/>
  <c r="E87" i="17"/>
  <c r="E88" i="17"/>
  <c r="E89" i="17"/>
  <c r="E90" i="17"/>
  <c r="E91" i="17"/>
  <c r="E92" i="17"/>
  <c r="E93" i="17"/>
  <c r="E94" i="17"/>
  <c r="E95" i="17"/>
  <c r="E96" i="17"/>
  <c r="E97" i="17"/>
  <c r="E98" i="17"/>
  <c r="E99" i="17"/>
  <c r="E100" i="17"/>
  <c r="E101" i="17"/>
  <c r="E102" i="17"/>
  <c r="E103" i="17"/>
  <c r="E104" i="17"/>
  <c r="E105" i="17"/>
  <c r="E106" i="17"/>
  <c r="E107" i="17"/>
  <c r="E108" i="17"/>
  <c r="E109" i="17"/>
  <c r="E110" i="17"/>
  <c r="E111" i="17"/>
  <c r="E112" i="17"/>
  <c r="E113" i="17"/>
  <c r="E114" i="17"/>
  <c r="E115" i="17"/>
  <c r="E116" i="17"/>
  <c r="E117" i="17"/>
  <c r="E118" i="17"/>
  <c r="E119" i="17"/>
  <c r="E120" i="17"/>
  <c r="E121" i="17"/>
  <c r="E122" i="17"/>
  <c r="E123" i="17"/>
  <c r="E124" i="17"/>
  <c r="E125" i="17"/>
  <c r="E126" i="17"/>
  <c r="E127" i="17"/>
  <c r="E128" i="17"/>
  <c r="E129" i="17"/>
  <c r="E130" i="17"/>
  <c r="E131" i="17"/>
  <c r="E132" i="17"/>
  <c r="E133" i="17"/>
  <c r="E134" i="17"/>
  <c r="E135" i="17"/>
  <c r="E136" i="17"/>
  <c r="E137" i="17"/>
  <c r="E138" i="17"/>
  <c r="E139" i="17"/>
  <c r="E140" i="17"/>
  <c r="E141" i="17"/>
  <c r="E142" i="17"/>
  <c r="E143" i="17"/>
  <c r="E144" i="17"/>
  <c r="E145" i="17"/>
  <c r="E146" i="17"/>
  <c r="E147" i="17"/>
  <c r="E148" i="17"/>
  <c r="E149" i="17"/>
  <c r="E150" i="17"/>
  <c r="E151" i="17"/>
  <c r="E152" i="17"/>
  <c r="E153" i="17"/>
  <c r="E154" i="17"/>
  <c r="E155" i="17"/>
  <c r="E156" i="17"/>
  <c r="E157" i="17"/>
  <c r="E158" i="17"/>
  <c r="E159" i="17"/>
  <c r="E160" i="17"/>
  <c r="E161" i="17"/>
  <c r="E162" i="17"/>
  <c r="E163" i="17"/>
  <c r="E164" i="17"/>
  <c r="E165" i="17"/>
  <c r="E166" i="17"/>
  <c r="E167" i="17"/>
  <c r="E168" i="17"/>
  <c r="E169" i="17"/>
  <c r="E170" i="17"/>
  <c r="E171" i="17"/>
  <c r="E172" i="17"/>
  <c r="E173" i="17"/>
  <c r="E174" i="17"/>
  <c r="E175" i="17"/>
  <c r="E176" i="17"/>
  <c r="E177" i="17"/>
  <c r="E178" i="17"/>
  <c r="E179" i="17"/>
  <c r="E180" i="17"/>
  <c r="E181" i="17"/>
  <c r="E182" i="17"/>
  <c r="E183" i="17"/>
  <c r="E184" i="17"/>
  <c r="E185" i="17"/>
  <c r="E186" i="17"/>
  <c r="E187" i="17"/>
  <c r="E188" i="17"/>
  <c r="E189" i="17"/>
  <c r="E190" i="17"/>
  <c r="E191" i="17"/>
  <c r="E192" i="17"/>
  <c r="E193" i="17"/>
  <c r="E194" i="17"/>
  <c r="E195" i="17"/>
  <c r="E196" i="17"/>
  <c r="E197" i="17"/>
  <c r="E198" i="17"/>
  <c r="E199" i="17"/>
  <c r="E200" i="17"/>
  <c r="E201" i="17"/>
  <c r="E202" i="17"/>
  <c r="E203" i="17"/>
  <c r="E204" i="17"/>
  <c r="E205" i="17"/>
  <c r="E206" i="17"/>
  <c r="E207" i="17"/>
  <c r="E208" i="17"/>
  <c r="E209" i="17"/>
  <c r="E210" i="17"/>
  <c r="E211" i="17"/>
  <c r="E212" i="17"/>
  <c r="E213" i="17"/>
  <c r="E214" i="17"/>
  <c r="E215" i="17"/>
  <c r="E216" i="17"/>
  <c r="E217" i="17"/>
  <c r="E218" i="17"/>
  <c r="E219" i="17"/>
  <c r="E220" i="17"/>
  <c r="E221" i="17"/>
  <c r="E222" i="17"/>
  <c r="E223" i="17"/>
  <c r="E224" i="17"/>
  <c r="E225" i="17"/>
  <c r="E226" i="17"/>
  <c r="E227" i="17"/>
  <c r="E228" i="17"/>
  <c r="E229" i="17"/>
  <c r="E230" i="17"/>
  <c r="E231" i="17"/>
  <c r="E232" i="17"/>
  <c r="E233" i="17"/>
  <c r="E234" i="17"/>
  <c r="E235" i="17"/>
  <c r="E236" i="17"/>
  <c r="E237" i="17"/>
  <c r="E238" i="17"/>
  <c r="E239" i="17"/>
  <c r="E240" i="17"/>
  <c r="E241" i="17"/>
  <c r="E242" i="17"/>
  <c r="E243" i="17"/>
  <c r="E244" i="17"/>
  <c r="E245" i="17"/>
  <c r="E246" i="17"/>
  <c r="E247" i="17"/>
  <c r="E248" i="17"/>
  <c r="E249" i="17"/>
  <c r="E250" i="17"/>
  <c r="E251" i="17"/>
  <c r="E252" i="17"/>
  <c r="E253" i="17"/>
  <c r="E254" i="17"/>
  <c r="E255" i="17"/>
  <c r="E256" i="17"/>
  <c r="E257" i="17"/>
  <c r="E258" i="17"/>
  <c r="E259" i="17"/>
  <c r="E260" i="17"/>
  <c r="E261" i="17"/>
  <c r="E262" i="17"/>
  <c r="E263" i="17"/>
  <c r="E264" i="17"/>
  <c r="E265" i="17"/>
  <c r="E266" i="17"/>
  <c r="E267" i="17"/>
  <c r="E268" i="17"/>
  <c r="E269" i="17"/>
  <c r="E270" i="17"/>
  <c r="E271" i="17"/>
  <c r="E272" i="17"/>
  <c r="E273" i="17"/>
  <c r="E274" i="17"/>
  <c r="E275" i="17"/>
  <c r="E276" i="17"/>
  <c r="E277" i="17"/>
  <c r="E278" i="17"/>
  <c r="E279" i="17"/>
  <c r="E280" i="17"/>
  <c r="E281" i="17"/>
  <c r="E282" i="17"/>
  <c r="E283" i="17"/>
  <c r="E284" i="17"/>
  <c r="E285" i="17"/>
  <c r="E286" i="17"/>
  <c r="E287" i="17"/>
  <c r="E288" i="17"/>
  <c r="E289" i="17"/>
  <c r="E290" i="17"/>
  <c r="E291" i="17"/>
  <c r="E292" i="17"/>
  <c r="E293" i="17"/>
  <c r="E294" i="17"/>
  <c r="E295" i="17"/>
  <c r="E296" i="17"/>
  <c r="E297" i="17"/>
  <c r="E298" i="17"/>
  <c r="E299" i="17"/>
  <c r="E300" i="17"/>
  <c r="E301" i="17"/>
  <c r="E302" i="17"/>
  <c r="E303" i="17"/>
  <c r="E304" i="17"/>
  <c r="E305" i="17"/>
  <c r="E306" i="17"/>
  <c r="E307" i="17"/>
  <c r="E308" i="17"/>
  <c r="E309" i="17"/>
  <c r="E310" i="17"/>
  <c r="E311" i="17"/>
  <c r="E312" i="17"/>
  <c r="E313" i="17"/>
  <c r="E314" i="17"/>
  <c r="E315" i="17"/>
  <c r="E316" i="17"/>
  <c r="E317" i="17"/>
  <c r="E318" i="17"/>
  <c r="E319" i="17"/>
  <c r="E320" i="17"/>
  <c r="E321" i="17"/>
  <c r="E322" i="17"/>
  <c r="E323" i="17"/>
  <c r="E324" i="17"/>
  <c r="E325" i="17"/>
  <c r="E326" i="17"/>
  <c r="E327" i="17"/>
  <c r="E328" i="17"/>
  <c r="E329" i="17"/>
  <c r="E330" i="17"/>
  <c r="E331" i="17"/>
  <c r="E332" i="17"/>
  <c r="E333" i="17"/>
  <c r="E334" i="17"/>
  <c r="E335" i="17"/>
  <c r="E336" i="17"/>
  <c r="E337" i="17"/>
  <c r="E338" i="17"/>
  <c r="E339" i="17"/>
  <c r="E340" i="17"/>
  <c r="E341" i="17"/>
  <c r="E342" i="17"/>
  <c r="E343" i="17"/>
  <c r="E344" i="17"/>
  <c r="E345" i="17"/>
  <c r="E346" i="17"/>
  <c r="E347" i="17"/>
  <c r="E348" i="17"/>
  <c r="E349" i="17"/>
  <c r="E350" i="17"/>
  <c r="E351" i="17"/>
  <c r="E352" i="17"/>
  <c r="E353" i="17"/>
  <c r="E354" i="17"/>
  <c r="E355" i="17"/>
  <c r="E356" i="17"/>
  <c r="E357" i="17"/>
  <c r="E358" i="17"/>
  <c r="E359" i="17"/>
  <c r="E360" i="17"/>
  <c r="E361" i="17"/>
  <c r="E362" i="17"/>
  <c r="E363" i="17"/>
  <c r="E364" i="17"/>
  <c r="E365" i="17"/>
  <c r="E366" i="17"/>
  <c r="E367" i="17"/>
  <c r="E368" i="17"/>
  <c r="E369" i="17"/>
  <c r="E370" i="17"/>
  <c r="E371" i="17"/>
  <c r="E372" i="17"/>
  <c r="E373" i="17"/>
  <c r="E374" i="17"/>
  <c r="E375" i="17"/>
  <c r="E376" i="17"/>
  <c r="E377" i="17"/>
  <c r="E378" i="17"/>
  <c r="E379" i="17"/>
  <c r="E380" i="17"/>
  <c r="E381" i="17"/>
  <c r="E382" i="17"/>
  <c r="E383" i="17"/>
  <c r="E384" i="17"/>
  <c r="E385" i="17"/>
  <c r="E386" i="17"/>
  <c r="E387" i="17"/>
  <c r="E388" i="17"/>
  <c r="E389" i="17"/>
  <c r="E390" i="17"/>
  <c r="E391" i="17"/>
  <c r="E392" i="17"/>
  <c r="E393" i="17"/>
  <c r="E394" i="17"/>
  <c r="E395" i="17"/>
  <c r="E396" i="17"/>
  <c r="E397" i="17"/>
  <c r="E398" i="17"/>
  <c r="E399" i="17"/>
  <c r="E400" i="17"/>
  <c r="E401" i="17"/>
  <c r="E402" i="17"/>
  <c r="E403" i="17"/>
  <c r="E404" i="17"/>
  <c r="E405" i="17"/>
  <c r="E406" i="17"/>
  <c r="E407" i="17"/>
  <c r="E408" i="17"/>
  <c r="E409" i="17"/>
  <c r="E410" i="17"/>
  <c r="E411" i="17"/>
  <c r="E412" i="17"/>
  <c r="E413" i="17"/>
  <c r="E414" i="17"/>
  <c r="E415" i="17"/>
  <c r="E416" i="17"/>
  <c r="E417" i="17"/>
  <c r="E418" i="17"/>
  <c r="E419" i="17"/>
  <c r="E420" i="17"/>
  <c r="E421" i="17"/>
  <c r="E422" i="17"/>
  <c r="E423" i="17"/>
  <c r="E424" i="17"/>
  <c r="E425" i="17"/>
  <c r="E426" i="17"/>
  <c r="E427" i="17"/>
  <c r="E428" i="17"/>
  <c r="E429" i="17"/>
  <c r="E430" i="17"/>
  <c r="E431" i="17"/>
  <c r="E432" i="17"/>
  <c r="E433" i="17"/>
  <c r="E434" i="17"/>
  <c r="E435" i="17"/>
  <c r="E436" i="17"/>
  <c r="E437" i="17"/>
  <c r="E438" i="17"/>
  <c r="E439" i="17"/>
  <c r="E440" i="17"/>
  <c r="E441" i="17"/>
  <c r="E442" i="17"/>
  <c r="E443" i="17"/>
  <c r="E444" i="17"/>
  <c r="E445" i="17"/>
  <c r="E446" i="17"/>
  <c r="E447" i="17"/>
  <c r="E448" i="17"/>
  <c r="E449" i="17"/>
  <c r="E450" i="17"/>
  <c r="E451" i="17"/>
  <c r="E452" i="17"/>
  <c r="E453" i="17"/>
  <c r="E454" i="17"/>
  <c r="E455" i="17"/>
  <c r="E456" i="17"/>
  <c r="E457" i="17"/>
  <c r="E458" i="17"/>
  <c r="E459" i="17"/>
  <c r="E460" i="17"/>
  <c r="E461" i="17"/>
  <c r="E462" i="17"/>
  <c r="E463" i="17"/>
  <c r="E464" i="17"/>
  <c r="E465" i="17"/>
  <c r="E466" i="17"/>
  <c r="E467" i="17"/>
  <c r="E468" i="17"/>
  <c r="E469" i="17"/>
  <c r="E470" i="17"/>
  <c r="E471" i="17"/>
  <c r="E472" i="17"/>
  <c r="E473" i="17"/>
  <c r="E474" i="17"/>
  <c r="E475" i="17"/>
  <c r="E476" i="17"/>
  <c r="E477" i="17"/>
  <c r="E478" i="17"/>
  <c r="E479" i="17"/>
  <c r="E480" i="17"/>
  <c r="E481" i="17"/>
  <c r="E482" i="17"/>
  <c r="E483" i="17"/>
  <c r="E484" i="17"/>
  <c r="E485" i="17"/>
  <c r="E486" i="17"/>
  <c r="E487" i="17"/>
  <c r="E488" i="17"/>
  <c r="E489" i="17"/>
  <c r="E490" i="17"/>
  <c r="E491" i="17"/>
  <c r="E492" i="17"/>
  <c r="E493" i="17"/>
  <c r="E494" i="17"/>
  <c r="E495" i="17"/>
  <c r="E496" i="17"/>
  <c r="E497" i="17"/>
  <c r="E498" i="17"/>
  <c r="E499" i="17"/>
  <c r="E500" i="17"/>
  <c r="E501" i="17"/>
  <c r="E502" i="17"/>
  <c r="E503" i="17"/>
  <c r="E504" i="17"/>
  <c r="E505" i="17"/>
  <c r="E506" i="17"/>
  <c r="E507" i="17"/>
  <c r="E508" i="17"/>
  <c r="E509" i="17"/>
  <c r="E510" i="17"/>
  <c r="E511" i="17"/>
  <c r="E512" i="17"/>
  <c r="E513" i="17"/>
  <c r="E514" i="17"/>
  <c r="E515" i="17"/>
  <c r="E516" i="17"/>
  <c r="E517" i="17"/>
  <c r="E518" i="17"/>
  <c r="E519" i="17"/>
  <c r="E520" i="17"/>
  <c r="E521" i="17"/>
  <c r="E522" i="17"/>
  <c r="E523" i="17"/>
  <c r="E524" i="17"/>
  <c r="E525" i="17"/>
  <c r="E526" i="17"/>
  <c r="E527" i="17"/>
  <c r="E528" i="17"/>
  <c r="E529" i="17"/>
  <c r="E530" i="17"/>
  <c r="E531" i="17"/>
  <c r="E532" i="17"/>
  <c r="E533" i="17"/>
  <c r="E534" i="17"/>
  <c r="E535" i="17"/>
  <c r="E536" i="17"/>
  <c r="E537" i="17"/>
  <c r="E538" i="17"/>
  <c r="E539" i="17"/>
  <c r="E540" i="17"/>
  <c r="E541" i="17"/>
  <c r="E542" i="17"/>
  <c r="E543" i="17"/>
  <c r="E544" i="17"/>
  <c r="E545" i="17"/>
  <c r="E546" i="17"/>
  <c r="E547" i="17"/>
  <c r="E548" i="17"/>
  <c r="E549" i="17"/>
  <c r="E550" i="17"/>
  <c r="E551" i="17"/>
  <c r="E552" i="17"/>
  <c r="E553" i="17"/>
  <c r="E554" i="17"/>
  <c r="E555" i="17"/>
  <c r="E556" i="17"/>
  <c r="E557" i="17"/>
  <c r="E558" i="17"/>
  <c r="E559" i="17"/>
  <c r="E560" i="17"/>
  <c r="E561" i="17"/>
  <c r="E562" i="17"/>
  <c r="E563" i="17"/>
  <c r="E564" i="17"/>
  <c r="E565" i="17"/>
  <c r="E566" i="17"/>
  <c r="E567" i="17"/>
  <c r="E568" i="17"/>
  <c r="E569" i="17"/>
  <c r="E570" i="17"/>
  <c r="E571" i="17"/>
  <c r="E572" i="17"/>
  <c r="E573" i="17"/>
  <c r="E574" i="17"/>
  <c r="E575" i="17"/>
  <c r="E576" i="17"/>
  <c r="E577" i="17"/>
  <c r="E578" i="17"/>
  <c r="E579" i="17"/>
  <c r="E580" i="17"/>
  <c r="E581" i="17"/>
  <c r="E582" i="17"/>
  <c r="E583" i="17"/>
  <c r="E584" i="17"/>
  <c r="E585" i="17"/>
  <c r="E586" i="17"/>
  <c r="E587" i="17"/>
  <c r="E588" i="17"/>
  <c r="E589" i="17"/>
  <c r="E590" i="17"/>
  <c r="E591" i="17"/>
  <c r="E592" i="17"/>
  <c r="E593" i="17"/>
  <c r="E594" i="17"/>
  <c r="E595" i="17"/>
  <c r="E596" i="17"/>
  <c r="E597" i="17"/>
  <c r="E598" i="17"/>
  <c r="E599" i="17"/>
  <c r="E600" i="17"/>
  <c r="E601" i="17"/>
  <c r="E602" i="17"/>
  <c r="E603" i="17"/>
  <c r="E604" i="17"/>
  <c r="E605" i="17"/>
  <c r="E606" i="17"/>
  <c r="E607" i="17"/>
  <c r="E608" i="17"/>
  <c r="E609" i="17"/>
  <c r="E610" i="17"/>
  <c r="E611" i="17"/>
  <c r="E612" i="17"/>
  <c r="E613" i="17"/>
  <c r="E614" i="17"/>
  <c r="E615" i="17"/>
  <c r="E616" i="17"/>
  <c r="E617" i="17"/>
  <c r="E618" i="17"/>
  <c r="E619" i="17"/>
  <c r="E620" i="17"/>
  <c r="E621" i="17"/>
  <c r="E622" i="17"/>
  <c r="E623" i="17"/>
  <c r="E624" i="17"/>
  <c r="E625" i="17"/>
  <c r="E626" i="17"/>
  <c r="E627" i="17"/>
  <c r="E628" i="17"/>
  <c r="E629" i="17"/>
  <c r="E630" i="17"/>
  <c r="E631" i="17"/>
  <c r="E632" i="17"/>
  <c r="E633" i="17"/>
  <c r="E634" i="17"/>
  <c r="E635" i="17"/>
  <c r="E636" i="17"/>
  <c r="E637" i="17"/>
  <c r="E638" i="17"/>
  <c r="E639" i="17"/>
  <c r="E640" i="17"/>
  <c r="E641" i="17"/>
  <c r="E642" i="17"/>
  <c r="E643" i="17"/>
  <c r="E644" i="17"/>
  <c r="E645" i="17"/>
  <c r="E646" i="17"/>
  <c r="E647" i="17"/>
  <c r="E648" i="17"/>
  <c r="E649" i="17"/>
  <c r="E650" i="17"/>
  <c r="E651" i="17"/>
  <c r="E652" i="17"/>
  <c r="E653" i="17"/>
  <c r="E654" i="17"/>
  <c r="E655" i="17"/>
  <c r="E656" i="17"/>
  <c r="E657" i="17"/>
  <c r="E658" i="17"/>
  <c r="E659" i="17"/>
  <c r="E660" i="17"/>
  <c r="E661" i="17"/>
  <c r="E662" i="17"/>
  <c r="E663" i="17"/>
  <c r="E664" i="17"/>
  <c r="E665" i="17"/>
  <c r="E666" i="17"/>
  <c r="E667" i="17"/>
  <c r="E668" i="17"/>
  <c r="E669" i="17"/>
  <c r="E670" i="17"/>
  <c r="E671" i="17"/>
  <c r="E672" i="17"/>
  <c r="E673" i="17"/>
  <c r="E674" i="17"/>
  <c r="E675" i="17"/>
  <c r="E676" i="17"/>
  <c r="E677" i="17"/>
  <c r="E678" i="17"/>
  <c r="E679" i="17"/>
  <c r="E680" i="17"/>
  <c r="E681" i="17"/>
  <c r="E682" i="17"/>
  <c r="E683" i="17"/>
  <c r="E684" i="17"/>
  <c r="E685" i="17"/>
  <c r="E686" i="17"/>
  <c r="E687" i="17"/>
  <c r="E688" i="17"/>
  <c r="E689" i="17"/>
  <c r="E690" i="17"/>
  <c r="E691" i="17"/>
  <c r="E692" i="17"/>
  <c r="E693" i="17"/>
  <c r="E694" i="17"/>
  <c r="E695" i="17"/>
  <c r="E696" i="17"/>
  <c r="E697" i="17"/>
  <c r="E698" i="17"/>
  <c r="E699" i="17"/>
  <c r="E700" i="17"/>
  <c r="E701" i="17"/>
  <c r="E702" i="17"/>
  <c r="E703" i="17"/>
  <c r="E704" i="17"/>
  <c r="E705" i="17"/>
  <c r="E706" i="17"/>
  <c r="E707" i="17"/>
  <c r="E708" i="17"/>
  <c r="E709" i="17"/>
  <c r="E710" i="17"/>
  <c r="E711" i="17"/>
  <c r="E712" i="17"/>
  <c r="E713" i="17"/>
  <c r="E714" i="17"/>
  <c r="E715" i="17"/>
  <c r="E716" i="17"/>
  <c r="E717" i="17"/>
  <c r="E718" i="17"/>
  <c r="E719" i="17"/>
  <c r="E720" i="17"/>
  <c r="E721" i="17"/>
  <c r="E722" i="17"/>
  <c r="E723" i="17"/>
  <c r="E724" i="17"/>
  <c r="E725" i="17"/>
  <c r="E726" i="17"/>
  <c r="E727" i="17"/>
  <c r="E728" i="17"/>
  <c r="E729" i="17"/>
  <c r="E730" i="17"/>
  <c r="E731" i="17"/>
  <c r="E732" i="17"/>
  <c r="E733" i="17"/>
  <c r="E734" i="17"/>
  <c r="E735" i="17"/>
  <c r="E736" i="17"/>
  <c r="E737" i="17"/>
  <c r="E738" i="17"/>
  <c r="E739" i="17"/>
  <c r="E740" i="17"/>
  <c r="E741" i="17"/>
  <c r="E742" i="17"/>
  <c r="E743" i="17"/>
  <c r="E744" i="17"/>
  <c r="E745" i="17"/>
  <c r="E746" i="17"/>
  <c r="E747" i="17"/>
  <c r="E748" i="17"/>
  <c r="E749" i="17"/>
  <c r="E750" i="17"/>
  <c r="E751" i="17"/>
  <c r="E752" i="17"/>
  <c r="E753" i="17"/>
  <c r="E754" i="17"/>
  <c r="E755" i="17"/>
  <c r="E756" i="17"/>
  <c r="E757" i="17"/>
  <c r="E758" i="17"/>
  <c r="E759" i="17"/>
  <c r="E760" i="17"/>
  <c r="E761" i="17"/>
  <c r="E762" i="17"/>
  <c r="E763" i="17"/>
  <c r="E764" i="17"/>
  <c r="E765" i="17"/>
  <c r="E766" i="17"/>
  <c r="E767" i="17"/>
  <c r="E768" i="17"/>
  <c r="E769" i="17"/>
  <c r="E770" i="17"/>
  <c r="E771" i="17"/>
  <c r="E772" i="17"/>
  <c r="E773" i="17"/>
  <c r="E774" i="17"/>
  <c r="E775" i="17"/>
  <c r="E776" i="17"/>
  <c r="E777" i="17"/>
  <c r="E778" i="17"/>
  <c r="E779" i="17"/>
  <c r="E780" i="17"/>
  <c r="E781" i="17"/>
  <c r="E782" i="17"/>
  <c r="E783" i="17"/>
  <c r="E784" i="17"/>
  <c r="E785" i="17"/>
  <c r="E786" i="17"/>
  <c r="E787" i="17"/>
  <c r="E788" i="17"/>
  <c r="E789" i="17"/>
  <c r="E790" i="17"/>
  <c r="E791" i="17"/>
  <c r="E792" i="17"/>
  <c r="E793" i="17"/>
  <c r="E794" i="17"/>
  <c r="E795" i="17"/>
  <c r="E796" i="17"/>
  <c r="E797" i="17"/>
  <c r="E798" i="17"/>
  <c r="E799" i="17"/>
  <c r="E800" i="17"/>
  <c r="E801" i="17"/>
  <c r="E802" i="17"/>
  <c r="E803" i="17"/>
  <c r="E804" i="17"/>
  <c r="E805" i="17"/>
  <c r="E806" i="17"/>
  <c r="E807" i="17"/>
  <c r="E808" i="17"/>
  <c r="E809" i="17"/>
  <c r="E810" i="17"/>
  <c r="E811" i="17"/>
  <c r="E812" i="17"/>
  <c r="E813" i="17"/>
  <c r="E814" i="17"/>
  <c r="E815" i="17"/>
  <c r="E816" i="17"/>
  <c r="E817" i="17"/>
  <c r="E818" i="17"/>
  <c r="E819" i="17"/>
  <c r="E820" i="17"/>
  <c r="E821" i="17"/>
  <c r="E822" i="17"/>
  <c r="E823" i="17"/>
  <c r="E824" i="17"/>
  <c r="E825" i="17"/>
  <c r="E826" i="17"/>
  <c r="E827" i="17"/>
  <c r="E828" i="17"/>
  <c r="E829" i="17"/>
  <c r="E830" i="17"/>
  <c r="E831" i="17"/>
  <c r="E832" i="17"/>
  <c r="E833" i="17"/>
  <c r="E834" i="17"/>
  <c r="E835" i="17"/>
  <c r="E836" i="17"/>
  <c r="E837" i="17"/>
  <c r="E838" i="17"/>
  <c r="E839" i="17"/>
  <c r="E840" i="17"/>
  <c r="E841" i="17"/>
  <c r="E842" i="17"/>
  <c r="E843" i="17"/>
  <c r="E844" i="17"/>
  <c r="E845" i="17"/>
  <c r="E846" i="17"/>
  <c r="E847" i="17"/>
  <c r="E848" i="17"/>
  <c r="E849" i="17"/>
  <c r="E850" i="17"/>
  <c r="E851" i="17"/>
  <c r="E852" i="17"/>
  <c r="E853" i="17"/>
  <c r="E854" i="17"/>
  <c r="E855" i="17"/>
  <c r="E856" i="17"/>
  <c r="E857" i="17"/>
  <c r="E858" i="17"/>
  <c r="E859" i="17"/>
  <c r="E860" i="17"/>
  <c r="E861" i="17"/>
  <c r="E862" i="17"/>
  <c r="E863" i="17"/>
  <c r="E864" i="17"/>
  <c r="E865" i="17"/>
  <c r="E866" i="17"/>
  <c r="E867" i="17"/>
  <c r="E868" i="17"/>
  <c r="E869" i="17"/>
  <c r="E870" i="17"/>
  <c r="E871" i="17"/>
  <c r="E872" i="17"/>
  <c r="E873" i="17"/>
  <c r="E874" i="17"/>
  <c r="E875" i="17"/>
  <c r="E876" i="17"/>
  <c r="E877" i="17"/>
  <c r="E878" i="17"/>
  <c r="E879" i="17"/>
  <c r="E880" i="17"/>
  <c r="E881" i="17"/>
  <c r="E882" i="17"/>
  <c r="E883" i="17"/>
  <c r="E884" i="17"/>
  <c r="E885" i="17"/>
  <c r="E886" i="17"/>
  <c r="E887" i="17"/>
  <c r="E888" i="17"/>
  <c r="E889" i="17"/>
  <c r="E890" i="17"/>
  <c r="E891" i="17"/>
  <c r="E892" i="17"/>
  <c r="E893" i="17"/>
  <c r="E894" i="17"/>
  <c r="E895" i="17"/>
  <c r="E896" i="17"/>
  <c r="E897" i="17"/>
  <c r="E898" i="17"/>
  <c r="E899" i="17"/>
  <c r="E900" i="17"/>
  <c r="E901" i="17"/>
  <c r="E902" i="17"/>
  <c r="E903" i="17"/>
  <c r="E904" i="17"/>
  <c r="E905" i="17"/>
  <c r="E906" i="17"/>
  <c r="E907" i="17"/>
  <c r="E908" i="17"/>
  <c r="E909" i="17"/>
  <c r="E910" i="17"/>
  <c r="E911" i="17"/>
  <c r="E912" i="17"/>
  <c r="E913" i="17"/>
  <c r="E914" i="17"/>
  <c r="E915" i="17"/>
  <c r="E916" i="17"/>
  <c r="E917" i="17"/>
  <c r="E918" i="17"/>
  <c r="E919" i="17"/>
  <c r="E920" i="17"/>
  <c r="E921" i="17"/>
  <c r="E922" i="17"/>
  <c r="E923" i="17"/>
  <c r="E924" i="17"/>
  <c r="E925" i="17"/>
  <c r="E926" i="17"/>
  <c r="E927" i="17"/>
  <c r="E928" i="17"/>
  <c r="E929" i="17"/>
  <c r="E930" i="17"/>
  <c r="E931" i="17"/>
  <c r="E932" i="17"/>
  <c r="E933" i="17"/>
  <c r="E934" i="17"/>
  <c r="E935" i="17"/>
  <c r="E936" i="17"/>
  <c r="E937" i="17"/>
  <c r="E938" i="17"/>
  <c r="E939" i="17"/>
  <c r="E940" i="17"/>
  <c r="E941" i="17"/>
  <c r="E942" i="17"/>
  <c r="E943" i="17"/>
  <c r="E944" i="17"/>
  <c r="E945" i="17"/>
  <c r="E946" i="17"/>
  <c r="E947" i="17"/>
  <c r="E948" i="17"/>
  <c r="E949" i="17"/>
  <c r="E950" i="17"/>
  <c r="E951" i="17"/>
  <c r="E952" i="17"/>
  <c r="E953" i="17"/>
  <c r="E954" i="17"/>
  <c r="E955" i="17"/>
  <c r="E956" i="17"/>
  <c r="E957" i="17"/>
  <c r="E958" i="17"/>
  <c r="E959" i="17"/>
  <c r="E960" i="17"/>
  <c r="E961" i="17"/>
  <c r="E962" i="17"/>
  <c r="E963" i="17"/>
  <c r="E964" i="17"/>
  <c r="E965" i="17"/>
  <c r="E966" i="17"/>
  <c r="E967" i="17"/>
  <c r="E968" i="17"/>
  <c r="E969" i="17"/>
  <c r="E970" i="17"/>
  <c r="E971" i="17"/>
  <c r="E972" i="17"/>
  <c r="E973" i="17"/>
  <c r="E974" i="17"/>
  <c r="E975" i="17"/>
  <c r="E976" i="17"/>
  <c r="E977" i="17"/>
  <c r="E978" i="17"/>
  <c r="E979" i="17"/>
  <c r="E980" i="17"/>
  <c r="E981" i="17"/>
  <c r="E982" i="17"/>
  <c r="E983" i="17"/>
  <c r="E984" i="17"/>
  <c r="E985" i="17"/>
  <c r="E986" i="17"/>
  <c r="E987" i="17"/>
  <c r="E988" i="17"/>
  <c r="E989" i="17"/>
  <c r="E990" i="17"/>
  <c r="E991" i="17"/>
  <c r="E992" i="17"/>
  <c r="E993" i="17"/>
  <c r="E994" i="17"/>
  <c r="E995" i="17"/>
  <c r="E996" i="17"/>
  <c r="E997" i="17"/>
  <c r="E998" i="17"/>
  <c r="E999" i="17"/>
  <c r="E1000" i="17"/>
  <c r="E1001" i="17"/>
  <c r="E1002" i="17"/>
  <c r="E1003" i="17"/>
  <c r="E1004" i="17"/>
  <c r="E1005" i="17"/>
  <c r="E1006" i="17"/>
  <c r="E1007" i="17"/>
  <c r="E1008" i="17"/>
  <c r="E1009" i="17"/>
  <c r="E1010" i="17"/>
  <c r="E1011" i="17"/>
  <c r="E1012" i="17"/>
  <c r="E1013" i="17"/>
  <c r="E1014" i="17"/>
  <c r="E1015" i="17"/>
  <c r="E1016" i="17"/>
  <c r="E1017" i="17"/>
  <c r="E1018" i="17"/>
  <c r="E1019" i="17"/>
  <c r="E1020" i="17"/>
  <c r="E1021" i="17"/>
  <c r="E1022" i="17"/>
  <c r="E1023" i="17"/>
  <c r="E1024" i="17"/>
  <c r="E1025" i="17"/>
  <c r="E1026" i="17"/>
  <c r="E1027" i="17"/>
  <c r="E1028" i="17"/>
  <c r="E1029" i="17"/>
  <c r="E1030" i="17"/>
  <c r="E1031" i="17"/>
  <c r="E1032" i="17"/>
  <c r="E1033" i="17"/>
  <c r="E1034" i="17"/>
  <c r="E1035" i="17"/>
  <c r="E1036" i="17"/>
  <c r="E1037" i="17"/>
  <c r="E1038" i="17"/>
  <c r="E1039" i="17"/>
  <c r="E1040" i="17"/>
  <c r="E1041" i="17"/>
  <c r="E1042" i="17"/>
  <c r="E1043" i="17"/>
  <c r="E1044" i="17"/>
  <c r="E1045" i="17"/>
  <c r="E1046" i="17"/>
  <c r="E1047" i="17"/>
  <c r="E1048" i="17"/>
  <c r="E1049" i="17"/>
  <c r="E1050" i="17"/>
  <c r="E1051" i="17"/>
  <c r="E1052" i="17"/>
  <c r="E1053" i="17"/>
  <c r="E1054" i="17"/>
  <c r="E1055" i="17"/>
  <c r="E1056" i="17"/>
  <c r="E1057" i="17"/>
  <c r="E1058" i="17"/>
  <c r="E1059" i="17"/>
  <c r="E1060" i="17"/>
  <c r="E1061" i="17"/>
  <c r="E1062" i="17"/>
  <c r="E1063" i="17"/>
  <c r="E1064" i="17"/>
  <c r="E1065" i="17"/>
  <c r="E1066" i="17"/>
  <c r="E1067" i="17"/>
  <c r="E1068" i="17"/>
  <c r="E1069" i="17"/>
  <c r="E1070" i="17"/>
  <c r="E1071" i="17"/>
  <c r="E1072" i="17"/>
  <c r="E1073" i="17"/>
  <c r="E1074" i="17"/>
  <c r="E1075" i="17"/>
  <c r="E1076" i="17"/>
  <c r="E1077" i="17"/>
  <c r="E1078" i="17"/>
  <c r="E1079" i="17"/>
  <c r="E1080" i="17"/>
  <c r="E1081" i="17"/>
  <c r="E1082" i="17"/>
  <c r="E1083" i="17"/>
  <c r="E1084" i="17"/>
  <c r="E1085" i="17"/>
  <c r="E1086" i="17"/>
  <c r="E1087" i="17"/>
  <c r="E1088" i="17"/>
  <c r="E1089" i="17"/>
  <c r="E1090" i="17"/>
  <c r="E1091" i="17"/>
  <c r="E1092" i="17"/>
  <c r="E1093" i="17"/>
  <c r="E1094" i="17"/>
  <c r="E1095" i="17"/>
  <c r="E1096" i="17"/>
  <c r="E1097" i="17"/>
  <c r="E1098" i="17"/>
  <c r="E1099" i="17"/>
  <c r="E1100" i="17"/>
  <c r="E1101" i="17"/>
  <c r="E1102" i="17"/>
  <c r="E1103" i="17"/>
  <c r="E1104" i="17"/>
  <c r="E1105" i="17"/>
  <c r="E1106" i="17"/>
  <c r="E1107" i="17"/>
  <c r="E1108" i="17"/>
  <c r="E1109" i="17"/>
  <c r="E1110" i="17"/>
  <c r="E1111" i="17"/>
  <c r="E1112" i="17"/>
  <c r="E1113" i="17"/>
  <c r="E1114" i="17"/>
  <c r="E1115" i="17"/>
  <c r="E1116" i="17"/>
  <c r="E1117" i="17"/>
  <c r="E1118" i="17"/>
  <c r="E1119" i="17"/>
  <c r="E1120" i="17"/>
  <c r="E1121" i="17"/>
  <c r="E1122" i="17"/>
  <c r="E1123" i="17"/>
  <c r="E1124" i="17"/>
  <c r="E1125" i="17"/>
  <c r="E1126" i="17"/>
  <c r="E1127" i="17"/>
  <c r="E1128" i="17"/>
  <c r="E1129" i="17"/>
  <c r="E1130" i="17"/>
  <c r="E1131" i="17"/>
  <c r="E1132" i="17"/>
  <c r="E1133" i="17"/>
  <c r="E1134" i="17"/>
  <c r="E1135" i="17"/>
  <c r="E1136" i="17"/>
  <c r="E1137" i="17"/>
  <c r="E1138" i="17"/>
  <c r="E1139" i="17"/>
  <c r="E1140" i="17"/>
  <c r="E1141" i="17"/>
  <c r="E1142" i="17"/>
  <c r="E1143" i="17"/>
  <c r="E1144" i="17"/>
  <c r="E1145" i="17"/>
  <c r="E1146" i="17"/>
  <c r="E1147" i="17"/>
  <c r="E1148" i="17"/>
  <c r="E1149" i="17"/>
  <c r="E1150" i="17"/>
  <c r="E1151" i="17"/>
  <c r="E1152" i="17"/>
  <c r="E1153" i="17"/>
  <c r="E1154" i="17"/>
  <c r="E1155" i="17"/>
  <c r="E1156" i="17"/>
  <c r="E1157" i="17"/>
  <c r="E1158" i="17"/>
  <c r="E1159" i="17"/>
  <c r="E1160" i="17"/>
  <c r="E1161" i="17"/>
  <c r="E1162" i="17"/>
  <c r="E1163" i="17"/>
  <c r="E1164" i="17"/>
  <c r="E1165" i="17"/>
  <c r="E1166" i="17"/>
  <c r="E1167" i="17"/>
  <c r="E1168" i="17"/>
  <c r="E1169" i="17"/>
  <c r="E1170" i="17"/>
  <c r="E1171" i="17"/>
  <c r="E1172" i="17"/>
  <c r="E1173" i="17"/>
  <c r="E1174" i="17"/>
  <c r="E1175" i="17"/>
  <c r="E1176" i="17"/>
  <c r="E1177" i="17"/>
  <c r="E1178" i="17"/>
  <c r="E1179" i="17"/>
  <c r="E1180" i="17"/>
  <c r="E1181" i="17"/>
  <c r="E1182" i="17"/>
  <c r="E1183" i="17"/>
  <c r="E1184" i="17"/>
  <c r="E1185" i="17"/>
  <c r="E1186" i="17"/>
  <c r="E1187" i="17"/>
  <c r="E1188" i="17"/>
  <c r="E1189" i="17"/>
  <c r="E1190" i="17"/>
  <c r="E1191" i="17"/>
  <c r="E1192" i="17"/>
  <c r="E1193" i="17"/>
  <c r="E1194" i="17"/>
  <c r="E1195" i="17"/>
  <c r="E1196" i="17"/>
  <c r="E1197" i="17"/>
  <c r="E1198" i="17"/>
  <c r="E1199" i="17"/>
  <c r="E1200" i="17"/>
  <c r="E1201" i="17"/>
  <c r="E1202" i="17"/>
  <c r="E1203" i="17"/>
  <c r="E1204" i="17"/>
  <c r="E1205" i="17"/>
  <c r="E1206" i="17"/>
  <c r="E1207" i="17"/>
  <c r="E1208" i="17"/>
  <c r="E1209" i="17"/>
  <c r="E1210" i="17"/>
  <c r="E1211" i="17"/>
  <c r="E1212" i="17"/>
  <c r="E1213" i="17"/>
  <c r="E1214" i="17"/>
  <c r="E1215" i="17"/>
  <c r="E1216" i="17"/>
  <c r="E1217" i="17"/>
  <c r="E1218" i="17"/>
  <c r="E1219" i="17"/>
  <c r="E1220" i="17"/>
  <c r="E1221" i="17"/>
  <c r="E1222" i="17"/>
  <c r="E1223" i="17"/>
  <c r="E1224" i="17"/>
  <c r="E1225" i="17"/>
  <c r="E1226" i="17"/>
  <c r="E1227" i="17"/>
  <c r="E1228" i="17"/>
  <c r="E1229" i="17"/>
  <c r="E1230" i="17"/>
  <c r="E1231" i="17"/>
  <c r="E1232" i="17"/>
  <c r="E1233" i="17"/>
  <c r="E1234" i="17"/>
  <c r="E1235" i="17"/>
  <c r="E1236" i="17"/>
  <c r="E1237" i="17"/>
  <c r="E1238" i="17"/>
  <c r="E1239" i="17"/>
  <c r="E1240" i="17"/>
  <c r="E1241" i="17"/>
  <c r="E1242" i="17"/>
  <c r="E1243" i="17"/>
  <c r="E1244" i="17"/>
  <c r="E1245" i="17"/>
  <c r="E1246" i="17"/>
  <c r="E1247" i="17"/>
  <c r="E1248" i="17"/>
  <c r="E1249" i="17"/>
  <c r="E1250" i="17"/>
  <c r="E1251" i="17"/>
  <c r="E1252" i="17"/>
  <c r="E1253" i="17"/>
  <c r="E1254" i="17"/>
  <c r="E1255" i="17"/>
  <c r="E1256" i="17"/>
  <c r="E1257" i="17"/>
  <c r="E1258" i="17"/>
  <c r="E1259" i="17"/>
  <c r="E1260" i="17"/>
  <c r="E1261" i="17"/>
  <c r="E1262" i="17"/>
  <c r="E1263" i="17"/>
  <c r="E1264" i="17"/>
  <c r="E1265" i="17"/>
  <c r="E1266" i="17"/>
  <c r="E1267" i="17"/>
  <c r="E1268" i="17"/>
  <c r="E1269" i="17"/>
  <c r="E1270" i="17"/>
  <c r="E1271" i="17"/>
  <c r="E1272" i="17"/>
  <c r="E1273" i="17"/>
  <c r="E1274" i="17"/>
  <c r="E1275" i="17"/>
  <c r="E1276" i="17"/>
  <c r="E1277" i="17"/>
  <c r="E1278" i="17"/>
  <c r="E1279" i="17"/>
  <c r="E1280" i="17"/>
  <c r="E1281" i="17"/>
  <c r="E1282" i="17"/>
  <c r="E1283" i="17"/>
  <c r="E1284" i="17"/>
  <c r="E1285" i="17"/>
  <c r="E1286" i="17"/>
  <c r="E1287" i="17"/>
  <c r="E1288" i="17"/>
  <c r="E1289" i="17"/>
  <c r="E1290" i="17"/>
  <c r="E1291" i="17"/>
  <c r="E1292" i="17"/>
  <c r="E1293" i="17"/>
  <c r="E1294" i="17"/>
  <c r="E1295" i="17"/>
  <c r="E1296" i="17"/>
  <c r="E1297" i="17"/>
  <c r="E1298" i="17"/>
  <c r="E1299" i="17"/>
  <c r="E1300" i="17"/>
  <c r="E1301" i="17"/>
  <c r="E1302" i="17"/>
  <c r="E1303" i="17"/>
  <c r="E1304" i="17"/>
  <c r="E1305" i="17"/>
  <c r="E1306" i="17"/>
  <c r="E1307" i="17"/>
  <c r="E1308" i="17"/>
  <c r="E1309" i="17"/>
  <c r="E1310" i="17"/>
  <c r="E1311" i="17"/>
  <c r="E1312" i="17"/>
  <c r="E1313" i="17"/>
  <c r="E1314" i="17"/>
  <c r="E1315" i="17"/>
  <c r="E1316" i="17"/>
  <c r="E1317" i="17"/>
  <c r="E1318" i="17"/>
  <c r="E1319" i="17"/>
  <c r="E1320" i="17"/>
  <c r="E1321" i="17"/>
  <c r="E1322" i="17"/>
  <c r="E1323" i="17"/>
  <c r="E1324" i="17"/>
  <c r="E1325" i="17"/>
  <c r="E1326" i="17"/>
  <c r="E1327" i="17"/>
  <c r="E1328" i="17"/>
  <c r="E1329" i="17"/>
  <c r="E1330" i="17"/>
  <c r="E1331" i="17"/>
  <c r="E1332" i="17"/>
  <c r="E1333" i="17"/>
  <c r="E1334" i="17"/>
  <c r="E1335" i="17"/>
  <c r="E1336" i="17"/>
  <c r="E1337" i="17"/>
  <c r="E1338" i="17"/>
  <c r="E1339" i="17"/>
  <c r="E1340" i="17"/>
  <c r="E1341" i="17"/>
  <c r="E1342" i="17"/>
  <c r="E1343" i="17"/>
  <c r="E1344" i="17"/>
  <c r="E1345" i="17"/>
  <c r="E1346" i="17"/>
  <c r="E1347" i="17"/>
  <c r="E1348" i="17"/>
  <c r="E1349" i="17"/>
  <c r="E1350" i="17"/>
  <c r="E1351" i="17"/>
  <c r="E1352" i="17"/>
  <c r="E1353" i="17"/>
  <c r="E1354" i="17"/>
  <c r="E1355" i="17"/>
  <c r="E1356" i="17"/>
  <c r="E1357" i="17"/>
  <c r="E1358" i="17"/>
  <c r="E1359" i="17"/>
  <c r="E1360" i="17"/>
  <c r="E1361" i="17"/>
  <c r="E1362" i="17"/>
  <c r="E1363" i="17"/>
  <c r="E1364" i="17"/>
  <c r="E1365" i="17"/>
  <c r="E1366" i="17"/>
  <c r="E1367" i="17"/>
  <c r="E1368" i="17"/>
  <c r="E1369" i="17"/>
  <c r="E1370" i="17"/>
  <c r="E1371" i="17"/>
  <c r="E1372" i="17"/>
  <c r="E1373" i="17"/>
  <c r="E1374" i="17"/>
  <c r="E1375" i="17"/>
  <c r="E1376" i="17"/>
  <c r="E1377" i="17"/>
  <c r="E1378" i="17"/>
  <c r="E1379" i="17"/>
  <c r="E1380" i="17"/>
  <c r="E1381" i="17"/>
  <c r="E1382" i="17"/>
  <c r="E1383" i="17"/>
  <c r="E1384" i="17"/>
  <c r="E1385" i="17"/>
  <c r="E1386" i="17"/>
  <c r="E1387" i="17"/>
  <c r="E1388" i="17"/>
  <c r="E1389" i="17"/>
  <c r="E1390" i="17"/>
  <c r="E1391" i="17"/>
  <c r="E1392" i="17"/>
  <c r="E1393" i="17"/>
  <c r="E1394" i="17"/>
  <c r="E1395" i="17"/>
  <c r="E1396" i="17"/>
  <c r="E1397" i="17"/>
  <c r="E1398" i="17"/>
  <c r="E1399" i="17"/>
  <c r="E1400" i="17"/>
  <c r="E1401" i="17"/>
  <c r="E1402" i="17"/>
  <c r="E1403" i="17"/>
  <c r="E1404" i="17"/>
  <c r="E1405" i="17"/>
  <c r="E1406" i="17"/>
  <c r="E1407" i="17"/>
  <c r="E1408" i="17"/>
  <c r="E1409" i="17"/>
  <c r="E1410" i="17"/>
  <c r="E1411" i="17"/>
  <c r="E1412" i="17"/>
  <c r="E1413" i="17"/>
  <c r="E1414" i="17"/>
  <c r="E1415" i="17"/>
  <c r="E1416" i="17"/>
  <c r="E1417" i="17"/>
  <c r="E1418" i="17"/>
  <c r="E1419" i="17"/>
  <c r="E1420" i="17"/>
  <c r="E1421" i="17"/>
  <c r="E1422" i="17"/>
  <c r="E1423" i="17"/>
  <c r="E1424" i="17"/>
  <c r="E1425" i="17"/>
  <c r="E1426" i="17"/>
  <c r="E1427" i="17"/>
  <c r="E1428" i="17"/>
  <c r="E1429" i="17"/>
  <c r="E1430" i="17"/>
  <c r="E1431" i="17"/>
  <c r="E1432" i="17"/>
  <c r="E1433" i="17"/>
  <c r="E1434" i="17"/>
  <c r="E1435" i="17"/>
  <c r="E1436" i="17"/>
  <c r="E1437" i="17"/>
  <c r="E1438" i="17"/>
  <c r="E1439" i="17"/>
  <c r="E1440" i="17"/>
  <c r="E1441" i="17"/>
  <c r="E1442" i="17"/>
  <c r="E1443" i="17"/>
  <c r="E1444" i="17"/>
  <c r="E1445" i="17"/>
  <c r="E1446" i="17"/>
  <c r="E1447" i="17"/>
  <c r="E1448" i="17"/>
  <c r="E1449" i="17"/>
  <c r="E1450" i="17"/>
  <c r="E1451" i="17"/>
  <c r="E1452" i="17"/>
  <c r="E1453" i="17"/>
  <c r="E1454" i="17"/>
  <c r="E1455" i="17"/>
  <c r="E1456" i="17"/>
  <c r="E1457" i="17"/>
  <c r="E1458" i="17"/>
  <c r="E1459" i="17"/>
  <c r="E1460" i="17"/>
  <c r="E1461" i="17"/>
  <c r="E1462" i="17"/>
  <c r="E1463" i="17"/>
  <c r="E1464" i="17"/>
  <c r="E1465" i="17"/>
  <c r="E1466" i="17"/>
  <c r="E1467" i="17"/>
  <c r="E1468" i="17"/>
  <c r="E1469" i="17"/>
  <c r="E1470" i="17"/>
  <c r="E1471" i="17"/>
  <c r="E1472" i="17"/>
  <c r="E1473" i="17"/>
  <c r="E1474" i="17"/>
  <c r="E1475" i="17"/>
  <c r="E1476" i="17"/>
  <c r="E1477" i="17"/>
  <c r="E1478" i="17"/>
  <c r="E1479" i="17"/>
  <c r="E1480" i="17"/>
  <c r="E1481" i="17"/>
  <c r="E1482" i="17"/>
  <c r="E1483" i="17"/>
  <c r="E1484" i="17"/>
  <c r="E1485" i="17"/>
  <c r="E1486" i="17"/>
  <c r="E1487" i="17"/>
  <c r="E1488" i="17"/>
  <c r="E1489" i="17"/>
  <c r="E1490" i="17"/>
  <c r="E1491" i="17"/>
  <c r="E1492" i="17"/>
  <c r="E1493" i="17"/>
  <c r="E1494" i="17"/>
  <c r="E1495" i="17"/>
  <c r="E1496" i="17"/>
  <c r="E1497" i="17"/>
  <c r="E1498" i="17"/>
  <c r="E1499" i="17"/>
  <c r="E1500" i="17"/>
  <c r="E1501" i="17"/>
  <c r="E1502" i="17"/>
  <c r="E1503" i="17"/>
  <c r="E1504" i="17"/>
  <c r="E1505" i="17"/>
  <c r="E1506" i="17"/>
  <c r="E1507" i="17"/>
  <c r="E1508" i="17"/>
  <c r="E1509" i="17"/>
  <c r="E1510" i="17"/>
  <c r="E1511" i="17"/>
  <c r="E1512" i="17"/>
  <c r="E1513" i="17"/>
  <c r="E1514" i="17"/>
  <c r="E1515" i="17"/>
  <c r="E1516" i="17"/>
  <c r="E1517" i="17"/>
  <c r="E1518" i="17"/>
  <c r="E1519" i="17"/>
  <c r="E1520" i="17"/>
  <c r="E1521" i="17"/>
  <c r="E1522" i="17"/>
  <c r="E1523" i="17"/>
  <c r="E1524" i="17"/>
  <c r="E1525" i="17"/>
  <c r="E1526" i="17"/>
  <c r="E1527" i="17"/>
  <c r="E1528" i="17"/>
  <c r="E1529" i="17"/>
  <c r="E1530" i="17"/>
  <c r="E1531" i="17"/>
  <c r="E1532" i="17"/>
  <c r="E1533" i="17"/>
  <c r="E1534" i="17"/>
  <c r="E1535" i="17"/>
  <c r="E1536" i="17"/>
  <c r="E1537" i="17"/>
  <c r="E1538" i="17"/>
  <c r="E1539" i="17"/>
  <c r="E1540" i="17"/>
  <c r="E1541" i="17"/>
  <c r="E1542" i="17"/>
  <c r="E1543" i="17"/>
  <c r="E1544" i="17"/>
  <c r="E1545" i="17"/>
  <c r="E1546" i="17"/>
  <c r="E1547" i="17"/>
  <c r="E1548" i="17"/>
  <c r="E1549" i="17"/>
  <c r="E1550" i="17"/>
  <c r="E1551" i="17"/>
  <c r="E1552" i="17"/>
  <c r="E1553" i="17"/>
  <c r="E1554" i="17"/>
  <c r="E1555" i="17"/>
  <c r="E1556" i="17"/>
  <c r="E1557" i="17"/>
  <c r="E1558" i="17"/>
  <c r="E1559" i="17"/>
  <c r="E1560" i="17"/>
  <c r="E1561" i="17"/>
  <c r="E1562" i="17"/>
  <c r="E1563" i="17"/>
  <c r="E1564" i="17"/>
  <c r="E1565" i="17"/>
  <c r="E1566" i="17"/>
  <c r="E1567" i="17"/>
  <c r="E1568" i="17"/>
  <c r="E1569" i="17"/>
  <c r="E1570" i="17"/>
  <c r="E1571" i="17"/>
  <c r="E1572" i="17"/>
  <c r="E1573" i="17"/>
  <c r="E1574" i="17"/>
  <c r="E1575" i="17"/>
  <c r="E1576" i="17"/>
  <c r="E1577" i="17"/>
  <c r="E1578" i="17"/>
  <c r="E1579" i="17"/>
  <c r="E1580" i="17"/>
  <c r="E1581" i="17"/>
  <c r="E1582" i="17"/>
  <c r="E1583" i="17"/>
  <c r="E1584" i="17"/>
  <c r="E1585" i="17"/>
  <c r="E1586" i="17"/>
  <c r="E1587" i="17"/>
  <c r="E1588" i="17"/>
  <c r="E1589" i="17"/>
  <c r="E1590" i="17"/>
  <c r="E1591" i="17"/>
  <c r="E1592" i="17"/>
  <c r="E1593" i="17"/>
  <c r="E1594" i="17"/>
  <c r="E1595" i="17"/>
  <c r="E1596" i="17"/>
  <c r="E1597" i="17"/>
  <c r="E1598" i="17"/>
  <c r="E1599" i="17"/>
  <c r="E1600" i="17"/>
  <c r="E1601" i="17"/>
  <c r="E1602" i="17"/>
  <c r="E1603" i="17"/>
  <c r="E1604" i="17"/>
  <c r="E1605" i="17"/>
  <c r="E1606" i="17"/>
  <c r="E1607" i="17"/>
  <c r="E1608" i="17"/>
  <c r="E1609" i="17"/>
  <c r="E1610" i="17"/>
  <c r="E1611" i="17"/>
  <c r="E1612" i="17"/>
  <c r="E1613" i="17"/>
  <c r="E1614" i="17"/>
  <c r="E1615" i="17"/>
  <c r="E1616" i="17"/>
  <c r="E1617" i="17"/>
  <c r="E1618" i="17"/>
  <c r="E1619" i="17"/>
  <c r="E1620" i="17"/>
  <c r="E1621" i="17"/>
  <c r="E1622" i="17"/>
  <c r="E1623" i="17"/>
  <c r="E1624" i="17"/>
  <c r="E1625" i="17"/>
  <c r="E1626" i="17"/>
  <c r="E1627" i="17"/>
  <c r="E1628" i="17"/>
  <c r="E1629" i="17"/>
  <c r="E1630" i="17"/>
  <c r="E1631" i="17"/>
  <c r="E1632" i="17"/>
  <c r="E1633" i="17"/>
  <c r="E1634" i="17"/>
  <c r="E1635" i="17"/>
  <c r="E1636" i="17"/>
  <c r="E1637" i="17"/>
  <c r="E1638" i="17"/>
  <c r="E1639" i="17"/>
  <c r="E1640" i="17"/>
  <c r="E1641" i="17"/>
  <c r="E1642" i="17"/>
  <c r="E1643" i="17"/>
  <c r="E1644" i="17"/>
  <c r="E1645" i="17"/>
  <c r="E1646" i="17"/>
  <c r="E1647" i="17"/>
  <c r="E1648" i="17"/>
  <c r="E1649" i="17"/>
  <c r="E1650" i="17"/>
  <c r="E1651" i="17"/>
  <c r="E1652" i="17"/>
  <c r="E1653" i="17"/>
  <c r="E1654" i="17"/>
  <c r="E1655" i="17"/>
  <c r="E1656" i="17"/>
  <c r="E1657" i="17"/>
  <c r="E1658" i="17"/>
  <c r="E1659" i="17"/>
  <c r="E1660" i="17"/>
  <c r="E1661" i="17"/>
  <c r="E1662" i="17"/>
  <c r="E1663" i="17"/>
  <c r="E1664" i="17"/>
  <c r="E1665" i="17"/>
  <c r="E1666" i="17"/>
  <c r="E1667" i="17"/>
  <c r="E1668" i="17"/>
  <c r="E1669" i="17"/>
  <c r="E1670" i="17"/>
  <c r="E1671" i="17"/>
  <c r="E1672" i="17"/>
  <c r="E1673" i="17"/>
  <c r="E1674" i="17"/>
  <c r="E1675" i="17"/>
  <c r="E1676" i="17"/>
  <c r="E1677" i="17"/>
  <c r="E1678" i="17"/>
  <c r="E1679" i="17"/>
  <c r="E1680" i="17"/>
  <c r="E1681" i="17"/>
  <c r="E1682" i="17"/>
  <c r="E1683" i="17"/>
  <c r="E1684" i="17"/>
  <c r="E1685" i="17"/>
  <c r="E1686" i="17"/>
  <c r="E1687" i="17"/>
  <c r="E1688" i="17"/>
  <c r="E1689" i="17"/>
  <c r="E1690" i="17"/>
  <c r="E1691" i="17"/>
  <c r="E1692" i="17"/>
  <c r="E1693" i="17"/>
  <c r="E1694" i="17"/>
  <c r="E1695" i="17"/>
  <c r="E1696" i="17"/>
  <c r="E1697" i="17"/>
  <c r="E1698" i="17"/>
  <c r="E1699" i="17"/>
  <c r="E1700" i="17"/>
  <c r="E1701" i="17"/>
  <c r="E1702" i="17"/>
  <c r="E1703" i="17"/>
  <c r="E1704" i="17"/>
  <c r="E1705" i="17"/>
  <c r="E1706" i="17"/>
  <c r="E1707" i="17"/>
  <c r="E1708" i="17"/>
  <c r="E1709" i="17"/>
  <c r="E1710" i="17"/>
  <c r="E1711" i="17"/>
  <c r="E1712" i="17"/>
  <c r="E1713" i="17"/>
  <c r="E1714" i="17"/>
  <c r="E1715" i="17"/>
  <c r="E1716" i="17"/>
  <c r="E1717" i="17"/>
  <c r="E1718" i="17"/>
  <c r="E1719" i="17"/>
  <c r="E1720" i="17"/>
  <c r="E1721" i="17"/>
  <c r="E1722" i="17"/>
  <c r="E1723" i="17"/>
  <c r="E1724" i="17"/>
  <c r="E1725" i="17"/>
  <c r="E1726" i="17"/>
  <c r="E1727" i="17"/>
  <c r="E1728" i="17"/>
  <c r="E1729" i="17"/>
  <c r="E1730" i="17"/>
  <c r="E1731" i="17"/>
  <c r="E1732" i="17"/>
  <c r="E1733" i="17"/>
  <c r="E1734" i="17"/>
  <c r="E1735" i="17"/>
  <c r="E1736" i="17"/>
  <c r="E1737" i="17"/>
  <c r="E1738" i="17"/>
  <c r="E1739" i="17"/>
  <c r="E1740" i="17"/>
  <c r="E1741" i="17"/>
  <c r="E1742" i="17"/>
  <c r="E1743" i="17"/>
  <c r="E1744" i="17"/>
  <c r="E1745" i="17"/>
  <c r="E1746" i="17"/>
  <c r="E1747" i="17"/>
  <c r="E1748" i="17"/>
  <c r="E1749" i="17"/>
  <c r="E1750" i="17"/>
  <c r="E1751" i="17"/>
  <c r="E1752" i="17"/>
  <c r="E1753" i="17"/>
  <c r="E1754" i="17"/>
  <c r="E1755" i="17"/>
  <c r="E1756" i="17"/>
  <c r="E1757" i="17"/>
  <c r="E1758" i="17"/>
  <c r="E1759" i="17"/>
  <c r="E1760" i="17"/>
  <c r="E1761" i="17"/>
  <c r="E1762" i="17"/>
  <c r="E1763" i="17"/>
  <c r="E1764" i="17"/>
  <c r="E1765" i="17"/>
  <c r="E1766" i="17"/>
  <c r="E1767" i="17"/>
  <c r="E1768" i="17"/>
  <c r="E1769" i="17"/>
  <c r="E1770" i="17"/>
  <c r="E1771" i="17"/>
  <c r="E1772" i="17"/>
  <c r="E1773" i="17"/>
  <c r="E1774" i="17"/>
  <c r="E1775" i="17"/>
  <c r="E1776" i="17"/>
  <c r="E1777" i="17"/>
  <c r="E1778" i="17"/>
  <c r="E1779" i="17"/>
  <c r="E1780" i="17"/>
  <c r="E1781" i="17"/>
  <c r="E1782" i="17"/>
  <c r="E1783" i="17"/>
  <c r="E1784" i="17"/>
  <c r="E1785" i="17"/>
  <c r="E1786" i="17"/>
  <c r="E1787" i="17"/>
  <c r="E1788" i="17"/>
  <c r="E1789" i="17"/>
  <c r="E1790" i="17"/>
  <c r="E1791" i="17"/>
  <c r="E1792" i="17"/>
  <c r="E1793" i="17"/>
  <c r="E1794" i="17"/>
  <c r="E1795" i="17"/>
  <c r="E1796" i="17"/>
  <c r="E1797" i="17"/>
  <c r="E1798" i="17"/>
  <c r="E1799" i="17"/>
  <c r="E1800" i="17"/>
  <c r="E1801" i="17"/>
  <c r="E1802" i="17"/>
  <c r="E1803" i="17"/>
  <c r="E1804" i="17"/>
  <c r="E1805" i="17"/>
  <c r="E1806" i="17"/>
  <c r="E1807" i="17"/>
  <c r="E1808" i="17"/>
  <c r="E1809" i="17"/>
  <c r="E1810" i="17"/>
  <c r="E1811" i="17"/>
  <c r="E1812" i="17"/>
  <c r="E1813" i="17"/>
  <c r="E1814" i="17"/>
  <c r="E1815" i="17"/>
  <c r="E1816" i="17"/>
  <c r="E1817" i="17"/>
  <c r="E1818" i="17"/>
  <c r="E1819" i="17"/>
  <c r="E1820" i="17"/>
  <c r="E1821" i="17"/>
  <c r="E1822" i="17"/>
  <c r="E1823" i="17"/>
  <c r="E1824" i="17"/>
  <c r="E1825" i="17"/>
  <c r="E1826" i="17"/>
  <c r="E1827" i="17"/>
  <c r="E1828" i="17"/>
  <c r="E1829" i="17"/>
  <c r="E1830" i="17"/>
  <c r="E1831" i="17"/>
  <c r="E1832" i="17"/>
  <c r="E1833" i="17"/>
  <c r="E1834" i="17"/>
  <c r="E1835" i="17"/>
  <c r="E1836" i="17"/>
  <c r="E1837" i="17"/>
  <c r="E1838" i="17"/>
  <c r="E1839" i="17"/>
  <c r="E1840" i="17"/>
  <c r="E1841" i="17"/>
  <c r="E1842" i="17"/>
  <c r="E1843" i="17"/>
  <c r="E1844" i="17"/>
  <c r="E1845" i="17"/>
  <c r="E1846" i="17"/>
  <c r="E1847" i="17"/>
  <c r="E1848" i="17"/>
  <c r="E1849" i="17"/>
  <c r="E1850" i="17"/>
  <c r="E1851" i="17"/>
  <c r="E1852" i="17"/>
  <c r="E1853" i="17"/>
  <c r="E1854" i="17"/>
  <c r="E1855" i="17"/>
  <c r="E1856" i="17"/>
  <c r="E1857" i="17"/>
  <c r="E1858" i="17"/>
  <c r="E1859" i="17"/>
  <c r="E1860" i="17"/>
  <c r="E1861" i="17"/>
  <c r="E1862" i="17"/>
  <c r="E1863" i="17"/>
  <c r="E1864" i="17"/>
  <c r="E1865" i="17"/>
  <c r="E1866" i="17"/>
  <c r="E1867" i="17"/>
  <c r="E1868" i="17"/>
  <c r="E1869" i="17"/>
  <c r="E1870" i="17"/>
  <c r="E1871" i="17"/>
  <c r="E1872" i="17"/>
  <c r="E1873" i="17"/>
  <c r="E1874" i="17"/>
  <c r="E1875" i="17"/>
  <c r="E1876" i="17"/>
  <c r="E1877" i="17"/>
  <c r="E1878" i="17"/>
  <c r="E1879" i="17"/>
  <c r="E1880" i="17"/>
  <c r="E1881" i="17"/>
  <c r="E1882" i="17"/>
  <c r="E1883" i="17"/>
  <c r="E1884" i="17"/>
  <c r="E1885" i="17"/>
  <c r="E1886" i="17"/>
  <c r="E1887" i="17"/>
  <c r="E1888" i="17"/>
  <c r="E1889" i="17"/>
  <c r="E1890" i="17"/>
  <c r="E1891" i="17"/>
  <c r="E1892" i="17"/>
  <c r="E1893" i="17"/>
  <c r="E1894" i="17"/>
  <c r="E1895" i="17"/>
  <c r="E1896" i="17"/>
  <c r="E1897" i="17"/>
  <c r="E1898" i="17"/>
  <c r="E1899" i="17"/>
  <c r="E1900" i="17"/>
  <c r="E1901" i="17"/>
  <c r="E1902" i="17"/>
  <c r="E1903" i="17"/>
  <c r="E1904" i="17"/>
  <c r="E1905" i="17"/>
  <c r="E1906" i="17"/>
  <c r="E1907" i="17"/>
  <c r="E1908" i="17"/>
  <c r="E1909" i="17"/>
  <c r="E1910" i="17"/>
  <c r="E1911" i="17"/>
  <c r="E1912" i="17"/>
  <c r="E1913" i="17"/>
  <c r="E1914" i="17"/>
  <c r="E1915" i="17"/>
  <c r="E1916" i="17"/>
  <c r="E1917" i="17"/>
  <c r="E1918" i="17"/>
  <c r="E1919" i="17"/>
  <c r="E1920" i="17"/>
  <c r="E1921" i="17"/>
  <c r="E1922" i="17"/>
  <c r="E1923" i="17"/>
  <c r="E1924" i="17"/>
  <c r="E1925" i="17"/>
  <c r="E1926" i="17"/>
  <c r="E1927" i="17"/>
  <c r="E1928" i="17"/>
  <c r="E1929" i="17"/>
  <c r="E1930" i="17"/>
  <c r="E1931" i="17"/>
  <c r="E1932" i="17"/>
  <c r="E1933" i="17"/>
  <c r="E1934" i="17"/>
  <c r="E1935" i="17"/>
  <c r="E1936" i="17"/>
  <c r="E1937" i="17"/>
  <c r="E1938" i="17"/>
  <c r="E1939" i="17"/>
  <c r="E1940" i="17"/>
  <c r="E1941" i="17"/>
  <c r="E1942" i="17"/>
  <c r="E1943" i="17"/>
  <c r="E1944" i="17"/>
  <c r="E1945" i="17"/>
  <c r="E1946" i="17"/>
  <c r="E1947" i="17"/>
  <c r="E1948" i="17"/>
  <c r="E1949" i="17"/>
  <c r="E1950" i="17"/>
  <c r="E1951" i="17"/>
  <c r="E1952" i="17"/>
  <c r="E1953" i="17"/>
  <c r="E1954" i="17"/>
  <c r="E1955" i="17"/>
  <c r="E1956" i="17"/>
  <c r="E1957" i="17"/>
  <c r="E1958" i="17"/>
  <c r="E1959" i="17"/>
  <c r="E1960" i="17"/>
  <c r="E1961" i="17"/>
  <c r="E1962" i="17"/>
  <c r="E1963" i="17"/>
  <c r="E1964" i="17"/>
  <c r="E1965" i="17"/>
  <c r="E1966" i="17"/>
  <c r="E1967" i="17"/>
  <c r="E1968" i="17"/>
  <c r="E1969" i="17"/>
  <c r="E1970" i="17"/>
  <c r="E1971" i="17"/>
  <c r="E1972" i="17"/>
  <c r="E1973" i="17"/>
  <c r="E1974" i="17"/>
  <c r="E1975" i="17"/>
  <c r="E1976" i="17"/>
  <c r="E1977" i="17"/>
  <c r="E1978" i="17"/>
  <c r="E1979" i="17"/>
  <c r="E1980" i="17"/>
  <c r="E1981" i="17"/>
  <c r="E1982" i="17"/>
  <c r="E1983" i="17"/>
  <c r="E1984" i="17"/>
  <c r="E1985" i="17"/>
  <c r="E1986" i="17"/>
  <c r="E1987" i="17"/>
  <c r="E1988" i="17"/>
  <c r="E1989" i="17"/>
  <c r="E1990" i="17"/>
  <c r="E1991" i="17"/>
  <c r="E1992" i="17"/>
  <c r="E1993" i="17"/>
  <c r="E1994" i="17"/>
  <c r="E1995" i="17"/>
  <c r="E1996" i="17"/>
  <c r="E1997" i="17"/>
  <c r="E1998" i="17"/>
  <c r="E1999" i="17"/>
  <c r="E2000" i="17"/>
  <c r="E2001" i="17"/>
  <c r="E2002" i="17"/>
  <c r="E2003" i="17"/>
  <c r="E2004" i="17"/>
  <c r="E2005" i="17"/>
  <c r="E2006" i="17"/>
  <c r="E2007" i="17"/>
  <c r="E2008" i="17"/>
  <c r="E2009" i="17"/>
  <c r="E2010" i="17"/>
  <c r="E2011" i="17"/>
  <c r="E2012" i="17"/>
  <c r="E2013" i="17"/>
  <c r="E2014" i="17"/>
  <c r="E2015" i="17"/>
  <c r="E2016" i="17"/>
  <c r="E2017" i="17"/>
  <c r="E2018" i="17"/>
  <c r="E2019" i="17"/>
  <c r="E2020" i="17"/>
  <c r="E2021" i="17"/>
  <c r="E2022" i="17"/>
  <c r="E2023" i="17"/>
  <c r="E2024" i="17"/>
  <c r="E2025" i="17"/>
  <c r="E2026" i="17"/>
  <c r="E2027" i="17"/>
  <c r="E2028" i="17"/>
  <c r="E2029" i="17"/>
  <c r="E2030" i="17"/>
  <c r="E2031" i="17"/>
  <c r="E2032" i="17"/>
  <c r="E2033" i="17"/>
  <c r="E2034" i="17"/>
  <c r="E2035" i="17"/>
  <c r="E2036" i="17"/>
  <c r="E2037" i="17"/>
  <c r="E2038" i="17"/>
  <c r="E2039" i="17"/>
  <c r="E2040" i="17"/>
  <c r="E2041" i="17"/>
  <c r="E2042" i="17"/>
  <c r="E2043" i="17"/>
  <c r="E2044" i="17"/>
  <c r="E2045" i="17"/>
  <c r="E2046" i="17"/>
  <c r="E2047" i="17"/>
  <c r="E2048" i="17"/>
  <c r="E2049" i="17"/>
  <c r="E2050" i="17"/>
  <c r="E2051" i="17"/>
  <c r="E2052" i="17"/>
  <c r="E2053" i="17"/>
  <c r="E2054" i="17"/>
  <c r="E2055" i="17"/>
  <c r="E2056" i="17"/>
  <c r="E2057" i="17"/>
  <c r="E2058" i="17"/>
  <c r="E2059" i="17"/>
  <c r="E2060" i="17"/>
  <c r="E2061" i="17"/>
  <c r="E2062" i="17"/>
  <c r="E2063" i="17"/>
  <c r="E2064" i="17"/>
  <c r="E2065" i="17"/>
  <c r="E2066" i="17"/>
  <c r="E2067" i="17"/>
  <c r="E2068" i="17"/>
  <c r="E2069" i="17"/>
  <c r="E2070" i="17"/>
  <c r="E2071" i="17"/>
  <c r="E2072" i="17"/>
  <c r="E2073" i="17"/>
  <c r="E2074" i="17"/>
  <c r="E2075" i="17"/>
  <c r="E2076" i="17"/>
  <c r="E2077" i="17"/>
  <c r="E2078" i="17"/>
  <c r="E2079" i="17"/>
  <c r="E2080" i="17"/>
  <c r="E2081" i="17"/>
  <c r="E2082" i="17"/>
  <c r="E2083" i="17"/>
  <c r="E2084" i="17"/>
  <c r="E2085" i="17"/>
  <c r="E2086" i="17"/>
  <c r="E2087" i="17"/>
  <c r="E2088" i="17"/>
  <c r="E2089" i="17"/>
  <c r="E2090" i="17"/>
  <c r="E2091" i="17"/>
  <c r="E2092" i="17"/>
  <c r="E2093" i="17"/>
  <c r="E2094" i="17"/>
  <c r="E2095" i="17"/>
  <c r="E2096" i="17"/>
  <c r="E2097" i="17"/>
  <c r="E2098" i="17"/>
  <c r="E2099" i="17"/>
  <c r="E2100" i="17"/>
  <c r="E2101" i="17"/>
  <c r="E2102" i="17"/>
  <c r="E2103" i="17"/>
  <c r="E2104" i="17"/>
  <c r="E2105" i="17"/>
  <c r="E2106" i="17"/>
  <c r="E2107" i="17"/>
  <c r="E2108" i="17"/>
  <c r="E2109" i="17"/>
  <c r="E2110" i="17"/>
  <c r="E2111" i="17"/>
  <c r="E2112" i="17"/>
  <c r="E2113" i="17"/>
  <c r="E2114" i="17"/>
  <c r="E2115" i="17"/>
  <c r="E2116" i="17"/>
  <c r="E2117" i="17"/>
  <c r="E2118" i="17"/>
  <c r="E2119" i="17"/>
  <c r="E2120" i="17"/>
  <c r="E2121" i="17"/>
  <c r="E2122" i="17"/>
  <c r="E2123" i="17"/>
  <c r="E2124" i="17"/>
  <c r="E2125" i="17"/>
  <c r="E2126" i="17"/>
  <c r="E2127" i="17"/>
  <c r="E2128" i="17"/>
  <c r="E2129" i="17"/>
  <c r="E2130" i="17"/>
  <c r="E2131" i="17"/>
  <c r="E2132" i="17"/>
  <c r="E2133" i="17"/>
  <c r="E2134" i="17"/>
  <c r="E2135" i="17"/>
  <c r="E2136" i="17"/>
  <c r="E2137" i="17"/>
  <c r="E2138" i="17"/>
  <c r="E2139" i="17"/>
  <c r="E2140" i="17"/>
  <c r="E2141" i="17"/>
  <c r="E2142" i="17"/>
  <c r="E2143" i="17"/>
  <c r="E2144" i="17"/>
  <c r="E2145" i="17"/>
  <c r="E2146" i="17"/>
  <c r="E2147" i="17"/>
  <c r="E2148" i="17"/>
  <c r="E2149" i="17"/>
  <c r="E2150" i="17"/>
  <c r="E2151" i="17"/>
  <c r="E2152" i="17"/>
  <c r="E2153" i="17"/>
  <c r="E2154" i="17"/>
  <c r="E2155" i="17"/>
  <c r="E2156" i="17"/>
  <c r="E2157" i="17"/>
  <c r="E2158" i="17"/>
  <c r="E2159" i="17"/>
  <c r="E2160" i="17"/>
  <c r="E2161" i="17"/>
  <c r="E2162" i="17"/>
  <c r="E2163" i="17"/>
  <c r="E2164" i="17"/>
  <c r="E2165" i="17"/>
  <c r="E2166" i="17"/>
  <c r="E2167" i="17"/>
  <c r="E2168" i="17"/>
  <c r="E2169" i="17"/>
  <c r="E2170" i="17"/>
  <c r="E2171" i="17"/>
  <c r="E2172" i="17"/>
  <c r="E2173" i="17"/>
  <c r="E2174" i="17"/>
  <c r="E2175" i="17"/>
  <c r="E2176" i="17"/>
  <c r="E2177" i="17"/>
  <c r="E2178" i="17"/>
  <c r="E2179" i="17"/>
  <c r="E2180" i="17"/>
  <c r="E2181" i="17"/>
  <c r="E2182" i="17"/>
  <c r="E2183" i="17"/>
  <c r="E2184" i="17"/>
  <c r="E2185" i="17"/>
  <c r="E2186" i="17"/>
  <c r="E2187" i="17"/>
  <c r="E2188" i="17"/>
  <c r="E2189" i="17"/>
  <c r="E2190" i="17"/>
  <c r="E2191" i="17"/>
  <c r="E2192" i="17"/>
  <c r="E2193" i="17"/>
  <c r="E2194" i="17"/>
  <c r="E2195" i="17"/>
  <c r="E2196" i="17"/>
  <c r="E2197" i="17"/>
  <c r="E2198" i="17"/>
  <c r="E2199" i="17"/>
  <c r="E2200" i="17"/>
  <c r="E2201" i="17"/>
  <c r="E2202" i="17"/>
  <c r="E2203" i="17"/>
  <c r="E2204" i="17"/>
  <c r="E2205" i="17"/>
  <c r="E2206" i="17"/>
  <c r="E2207" i="17"/>
  <c r="E2208" i="17"/>
  <c r="E2209" i="17"/>
  <c r="E2210" i="17"/>
  <c r="E2211" i="17"/>
  <c r="E2212" i="17"/>
  <c r="E2213" i="17"/>
  <c r="E2214" i="17"/>
  <c r="E2215" i="17"/>
  <c r="E2216" i="17"/>
  <c r="E2217" i="17"/>
  <c r="E2218" i="17"/>
  <c r="E2219" i="17"/>
  <c r="E2220" i="17"/>
  <c r="E2221" i="17"/>
  <c r="E2222" i="17"/>
  <c r="E2223" i="17"/>
  <c r="E2224" i="17"/>
  <c r="E2225" i="17"/>
  <c r="E2226" i="17"/>
  <c r="E2227" i="17"/>
  <c r="E2228" i="17"/>
  <c r="E2229" i="17"/>
  <c r="E2230" i="17"/>
  <c r="E2231" i="17"/>
  <c r="E2232" i="17"/>
  <c r="E2233" i="17"/>
  <c r="E2234" i="17"/>
  <c r="E2235" i="17"/>
  <c r="E2236" i="17"/>
  <c r="E2237" i="17"/>
  <c r="E2238" i="17"/>
  <c r="E2239" i="17"/>
  <c r="E2240" i="17"/>
  <c r="E2241" i="17"/>
  <c r="E2242" i="17"/>
  <c r="E2243" i="17"/>
  <c r="E2244" i="17"/>
  <c r="E2245" i="17"/>
  <c r="E2246" i="17"/>
  <c r="E2247" i="17"/>
  <c r="E2248" i="17"/>
  <c r="E2249" i="17"/>
  <c r="E2250" i="17"/>
  <c r="E2251" i="17"/>
  <c r="E2252" i="17"/>
  <c r="E2253" i="17"/>
  <c r="E2254" i="17"/>
  <c r="E2255" i="17"/>
  <c r="E2256" i="17"/>
  <c r="E2257" i="17"/>
  <c r="E2258" i="17"/>
  <c r="E2259" i="17"/>
  <c r="E2260" i="17"/>
  <c r="E2261" i="17"/>
  <c r="E2262" i="17"/>
  <c r="E2263" i="17"/>
  <c r="E2264" i="17"/>
  <c r="E2265" i="17"/>
  <c r="E2266" i="17"/>
  <c r="E2267" i="17"/>
  <c r="E2268" i="17"/>
  <c r="E2269" i="17"/>
  <c r="E2270" i="17"/>
  <c r="E2271" i="17"/>
  <c r="E2272" i="17"/>
  <c r="E2273" i="17"/>
  <c r="E2274" i="17"/>
  <c r="E2275" i="17"/>
  <c r="E2276" i="17"/>
  <c r="E2277" i="17"/>
  <c r="E2278" i="17"/>
  <c r="E2279" i="17"/>
  <c r="E2280" i="17"/>
  <c r="E2281" i="17"/>
  <c r="E2282" i="17"/>
  <c r="E2283" i="17"/>
  <c r="E2284" i="17"/>
  <c r="E2285" i="17"/>
  <c r="E2286" i="17"/>
  <c r="E2287" i="17"/>
  <c r="E2288" i="17"/>
  <c r="E2289" i="17"/>
  <c r="E2290" i="17"/>
  <c r="E2291" i="17"/>
  <c r="E2292" i="17"/>
  <c r="E2293" i="17"/>
  <c r="E2294" i="17"/>
  <c r="E2295" i="17"/>
  <c r="E2296" i="17"/>
  <c r="E2297" i="17"/>
  <c r="E2298" i="17"/>
  <c r="E2299" i="17"/>
  <c r="E2300" i="17"/>
  <c r="E2301" i="17"/>
  <c r="E2302" i="17"/>
  <c r="E2303" i="17"/>
  <c r="E2304" i="17"/>
  <c r="E2305" i="17"/>
  <c r="E2306" i="17"/>
  <c r="E2307" i="17"/>
  <c r="E2308" i="17"/>
  <c r="E2309" i="17"/>
  <c r="E2310" i="17"/>
  <c r="E2311" i="17"/>
  <c r="E2312" i="17"/>
  <c r="E2313" i="17"/>
  <c r="E2314" i="17"/>
  <c r="E2315" i="17"/>
  <c r="E2316" i="17"/>
  <c r="E2317" i="17"/>
  <c r="E2318" i="17"/>
  <c r="E2319" i="17"/>
  <c r="E2320" i="17"/>
  <c r="E2321" i="17"/>
  <c r="E2322" i="17"/>
  <c r="E2323" i="17"/>
  <c r="E2324" i="17"/>
  <c r="E2325" i="17"/>
  <c r="E2326" i="17"/>
  <c r="E2327" i="17"/>
  <c r="E2328" i="17"/>
  <c r="E2329" i="17"/>
  <c r="E2330" i="17"/>
  <c r="E2331" i="17"/>
  <c r="E2332" i="17"/>
  <c r="E2333" i="17"/>
  <c r="E2334" i="17"/>
  <c r="E2335" i="17"/>
  <c r="E2336" i="17"/>
  <c r="E2337" i="17"/>
  <c r="E2338" i="17"/>
  <c r="E2339" i="17"/>
  <c r="E2340" i="17"/>
  <c r="E2341" i="17"/>
  <c r="E2342" i="17"/>
  <c r="E2343" i="17"/>
  <c r="E2344" i="17"/>
  <c r="E2345" i="17"/>
  <c r="E2346" i="17"/>
  <c r="E2347" i="17"/>
  <c r="E2348" i="17"/>
  <c r="E2349" i="17"/>
  <c r="E2350" i="17"/>
  <c r="E2351" i="17"/>
  <c r="E2352" i="17"/>
  <c r="E2353" i="17"/>
  <c r="E2354" i="17"/>
  <c r="E2355" i="17"/>
  <c r="E2356" i="17"/>
  <c r="E2357" i="17"/>
  <c r="E2358" i="17"/>
  <c r="E2359" i="17"/>
  <c r="E2360" i="17"/>
  <c r="E2361" i="17"/>
  <c r="E2362" i="17"/>
  <c r="E2363" i="17"/>
  <c r="E2364" i="17"/>
  <c r="E2365" i="17"/>
  <c r="E2366" i="17"/>
  <c r="E2367" i="17"/>
  <c r="E2368" i="17"/>
  <c r="E2369" i="17"/>
  <c r="E2370" i="17"/>
  <c r="E2371" i="17"/>
  <c r="E2372" i="17"/>
  <c r="E2373" i="17"/>
  <c r="E2374" i="17"/>
  <c r="E2375" i="17"/>
  <c r="E2376" i="17"/>
  <c r="E2377" i="17"/>
  <c r="E2378" i="17"/>
  <c r="E2379" i="17"/>
  <c r="E2380" i="17"/>
  <c r="E2381" i="17"/>
  <c r="E2382" i="17"/>
  <c r="E2383" i="17"/>
  <c r="E2384" i="17"/>
  <c r="E2385" i="17"/>
  <c r="E2386" i="17"/>
  <c r="E2387" i="17"/>
  <c r="E2388" i="17"/>
  <c r="E2389" i="17"/>
  <c r="E2390" i="17"/>
  <c r="E2391" i="17"/>
  <c r="E2392" i="17"/>
  <c r="E2393" i="17"/>
  <c r="E2394" i="17"/>
  <c r="E2395" i="17"/>
  <c r="E2396" i="17"/>
  <c r="E2397" i="17"/>
  <c r="E2398" i="17"/>
  <c r="E2399" i="17"/>
  <c r="E2400" i="17"/>
  <c r="E2401" i="17"/>
  <c r="E2402" i="17"/>
  <c r="E2403" i="17"/>
  <c r="E2404" i="17"/>
  <c r="E2405" i="17"/>
  <c r="E2406" i="17"/>
  <c r="E2407" i="17"/>
  <c r="E2408" i="17"/>
  <c r="E2409" i="17"/>
  <c r="E2410" i="17"/>
  <c r="E2411" i="17"/>
  <c r="E2412" i="17"/>
  <c r="E2413" i="17"/>
  <c r="E2414" i="17"/>
  <c r="E2415" i="17"/>
  <c r="E2416" i="17"/>
  <c r="E2417" i="17"/>
  <c r="E2418" i="17"/>
  <c r="E2419" i="17"/>
  <c r="E2420" i="17"/>
  <c r="E2421" i="17"/>
  <c r="E2422" i="17"/>
  <c r="E2423" i="17"/>
  <c r="E2424" i="17"/>
  <c r="E2425" i="17"/>
  <c r="E2426" i="17"/>
  <c r="E2427" i="17"/>
  <c r="E2428" i="17"/>
  <c r="E2429" i="17"/>
  <c r="E2430" i="17"/>
  <c r="E2431" i="17"/>
  <c r="E2432" i="17"/>
  <c r="E2433" i="17"/>
  <c r="E2434" i="17"/>
  <c r="E2435" i="17"/>
  <c r="E2436" i="17"/>
  <c r="E2437" i="17"/>
  <c r="E2438" i="17"/>
  <c r="E2439" i="17"/>
  <c r="E2440" i="17"/>
  <c r="E2441" i="17"/>
  <c r="E2442" i="17"/>
  <c r="E2443" i="17"/>
  <c r="E2444" i="17"/>
  <c r="E2445" i="17"/>
  <c r="E2446" i="17"/>
  <c r="E2447" i="17"/>
  <c r="E2448" i="17"/>
  <c r="E2449" i="17"/>
  <c r="E2450" i="17"/>
  <c r="E2451" i="17"/>
  <c r="E2452" i="17"/>
  <c r="E2453" i="17"/>
  <c r="E2454" i="17"/>
  <c r="E2455" i="17"/>
  <c r="E2456" i="17"/>
  <c r="E2457" i="17"/>
  <c r="E2458" i="17"/>
  <c r="E2459" i="17"/>
  <c r="E2460" i="17"/>
  <c r="E2461" i="17"/>
  <c r="E2462" i="17"/>
  <c r="E2463" i="17"/>
  <c r="E2464" i="17"/>
  <c r="E2465" i="17"/>
  <c r="E2466" i="17"/>
  <c r="E2467" i="17"/>
  <c r="E2468" i="17"/>
  <c r="E2469" i="17"/>
  <c r="E2470" i="17"/>
  <c r="E2471" i="17"/>
  <c r="E2472" i="17"/>
  <c r="E2473" i="17"/>
  <c r="E2474" i="17"/>
  <c r="E2475" i="17"/>
  <c r="E2476" i="17"/>
  <c r="E2477" i="17"/>
  <c r="E2478" i="17"/>
  <c r="E2479" i="17"/>
  <c r="E2480" i="17"/>
  <c r="E2481" i="17"/>
  <c r="E2482" i="17"/>
  <c r="E2483" i="17"/>
  <c r="E2484" i="17"/>
  <c r="E2485" i="17"/>
  <c r="E2486" i="17"/>
  <c r="E2487" i="17"/>
  <c r="E2488" i="17"/>
  <c r="E2489" i="17"/>
  <c r="E2490" i="17"/>
  <c r="E2491" i="17"/>
  <c r="E2492" i="17"/>
  <c r="E2493" i="17"/>
  <c r="E2494" i="17"/>
  <c r="E2495" i="17"/>
  <c r="E2496" i="17"/>
  <c r="E2497" i="17"/>
  <c r="E2498" i="17"/>
  <c r="E2499" i="17"/>
  <c r="E2500" i="17"/>
  <c r="E2501" i="17"/>
  <c r="E2502" i="17"/>
  <c r="E2503" i="17"/>
  <c r="E2504" i="17"/>
  <c r="E2505" i="17"/>
  <c r="E2506" i="17"/>
  <c r="E2507" i="17"/>
  <c r="E2508" i="17"/>
  <c r="E2509" i="17"/>
  <c r="E2510" i="17"/>
  <c r="E2511" i="17"/>
  <c r="E2512" i="17"/>
  <c r="E2513" i="17"/>
  <c r="E2514" i="17"/>
  <c r="E2515" i="17"/>
  <c r="E2516" i="17"/>
  <c r="E2517" i="17"/>
  <c r="E2518" i="17"/>
  <c r="E2519" i="17"/>
  <c r="E2520" i="17"/>
  <c r="E2521" i="17"/>
  <c r="E2522" i="17"/>
  <c r="E2523" i="17"/>
  <c r="E2524" i="17"/>
  <c r="E2525" i="17"/>
  <c r="E2526" i="17"/>
  <c r="E2527" i="17"/>
  <c r="E2528" i="17"/>
  <c r="E2529" i="17"/>
  <c r="E2530" i="17"/>
  <c r="E2531" i="17"/>
  <c r="E2532" i="17"/>
  <c r="E2533" i="17"/>
  <c r="E2534" i="17"/>
  <c r="E2535" i="17"/>
  <c r="E2536" i="17"/>
  <c r="E2537" i="17"/>
  <c r="E2538" i="17"/>
  <c r="E2539" i="17"/>
  <c r="E2540" i="17"/>
  <c r="E2541" i="17"/>
  <c r="E2542" i="17"/>
  <c r="E2543" i="17"/>
  <c r="E2544" i="17"/>
  <c r="E2545" i="17"/>
  <c r="E2546" i="17"/>
  <c r="E2547" i="17"/>
  <c r="E2548" i="17"/>
  <c r="E2549" i="17"/>
  <c r="E2550" i="17"/>
  <c r="E2551" i="17"/>
  <c r="E2552" i="17"/>
  <c r="E2553" i="17"/>
  <c r="E2554" i="17"/>
  <c r="E2555" i="17"/>
  <c r="E2556" i="17"/>
  <c r="E2557" i="17"/>
  <c r="E2558" i="17"/>
  <c r="E2559" i="17"/>
  <c r="E2560" i="17"/>
  <c r="E2561" i="17"/>
  <c r="E2562" i="17"/>
  <c r="E2563" i="17"/>
  <c r="E2564" i="17"/>
  <c r="E2565" i="17"/>
  <c r="E2566" i="17"/>
  <c r="E2567" i="17"/>
  <c r="E2568" i="17"/>
  <c r="E2569" i="17"/>
  <c r="E2570" i="17"/>
  <c r="E2571" i="17"/>
  <c r="E2572" i="17"/>
  <c r="E2573" i="17"/>
  <c r="E2574" i="17"/>
  <c r="E2575" i="17"/>
  <c r="E2576" i="17"/>
  <c r="E2577" i="17"/>
  <c r="E2578" i="17"/>
  <c r="E2579" i="17"/>
  <c r="E2580" i="17"/>
  <c r="E2581" i="17"/>
  <c r="E2582" i="17"/>
  <c r="E2583" i="17"/>
  <c r="E2584" i="17"/>
  <c r="E2585" i="17"/>
  <c r="E2586" i="17"/>
  <c r="E2587" i="17"/>
  <c r="E2588" i="17"/>
  <c r="E2589" i="17"/>
  <c r="E2590" i="17"/>
  <c r="E2591" i="17"/>
  <c r="E2592" i="17"/>
  <c r="E2593" i="17"/>
  <c r="E2594" i="17"/>
  <c r="E2595" i="17"/>
  <c r="E2596" i="17"/>
  <c r="E2597" i="17"/>
  <c r="E2598" i="17"/>
  <c r="E2599" i="17"/>
  <c r="E2600" i="17"/>
  <c r="E2601" i="17"/>
  <c r="E2602" i="17"/>
  <c r="E2603" i="17"/>
  <c r="E2604" i="17"/>
  <c r="E2605" i="17"/>
  <c r="E2606" i="17"/>
  <c r="E2607" i="17"/>
  <c r="E2608" i="17"/>
  <c r="E2609" i="17"/>
  <c r="E2610" i="17"/>
  <c r="E2611" i="17"/>
  <c r="E2612" i="17"/>
  <c r="E2613" i="17"/>
  <c r="E2614" i="17"/>
  <c r="E2615" i="17"/>
  <c r="E2616" i="17"/>
  <c r="E2617" i="17"/>
  <c r="E2618" i="17"/>
  <c r="E2619" i="17"/>
  <c r="E2620" i="17"/>
  <c r="E2621" i="17"/>
  <c r="E2622" i="17"/>
  <c r="E2623" i="17"/>
  <c r="E2624" i="17"/>
  <c r="E2625" i="17"/>
  <c r="E2626" i="17"/>
  <c r="E2627" i="17"/>
  <c r="E2628" i="17"/>
  <c r="E2629" i="17"/>
  <c r="E2630" i="17"/>
  <c r="E2631" i="17"/>
  <c r="E2632" i="17"/>
  <c r="E2633" i="17"/>
  <c r="E2634" i="17"/>
  <c r="E2635" i="17"/>
  <c r="E2636" i="17"/>
  <c r="E2637" i="17"/>
  <c r="E2638" i="17"/>
  <c r="E2639" i="17"/>
  <c r="E2640" i="17"/>
  <c r="E2641" i="17"/>
  <c r="E2642" i="17"/>
  <c r="E2643" i="17"/>
  <c r="E2644" i="17"/>
  <c r="E2645" i="17"/>
  <c r="E2646" i="17"/>
  <c r="E2647" i="17"/>
  <c r="E2648" i="17"/>
  <c r="E2649" i="17"/>
  <c r="E2650" i="17"/>
  <c r="E2651" i="17"/>
  <c r="E2652" i="17"/>
  <c r="E2653" i="17"/>
  <c r="E2654" i="17"/>
  <c r="E2655" i="17"/>
  <c r="E2656" i="17"/>
  <c r="E2657" i="17"/>
  <c r="E2658" i="17"/>
  <c r="E2659" i="17"/>
  <c r="E2660" i="17"/>
  <c r="E2661" i="17"/>
  <c r="E2662" i="17"/>
  <c r="E2663" i="17"/>
  <c r="E2664" i="17"/>
  <c r="E2665" i="17"/>
  <c r="E2666" i="17"/>
  <c r="E2667" i="17"/>
  <c r="E2668" i="17"/>
  <c r="E2669" i="17"/>
  <c r="E2670" i="17"/>
  <c r="E2671" i="17"/>
  <c r="E2672" i="17"/>
  <c r="E2673" i="17"/>
  <c r="E2674" i="17"/>
  <c r="E2675" i="17"/>
  <c r="E2676" i="17"/>
  <c r="E2677" i="17"/>
  <c r="E2678" i="17"/>
  <c r="E2679" i="17"/>
  <c r="E2680" i="17"/>
  <c r="E2681" i="17"/>
  <c r="E2682" i="17"/>
  <c r="E2683" i="17"/>
  <c r="E2684" i="17"/>
  <c r="E2685" i="17"/>
  <c r="E2686" i="17"/>
  <c r="E2687" i="17"/>
  <c r="E2688" i="17"/>
  <c r="E2689" i="17"/>
  <c r="E2690" i="17"/>
  <c r="E2691" i="17"/>
  <c r="E2692" i="17"/>
  <c r="E2693" i="17"/>
  <c r="E2694" i="17"/>
  <c r="E2695" i="17"/>
  <c r="E2696" i="17"/>
  <c r="E2697" i="17"/>
  <c r="E2698" i="17"/>
  <c r="E2699" i="17"/>
  <c r="E2700" i="17"/>
  <c r="E2701" i="17"/>
  <c r="E2702" i="17"/>
  <c r="E2703" i="17"/>
  <c r="E2704" i="17"/>
  <c r="E2705" i="17"/>
  <c r="E2706" i="17"/>
  <c r="E2707" i="17"/>
  <c r="E2708" i="17"/>
  <c r="E2709" i="17"/>
  <c r="E2710" i="17"/>
  <c r="E2711" i="17"/>
  <c r="E2712" i="17"/>
  <c r="E2713" i="17"/>
  <c r="E2714" i="17"/>
  <c r="E2715" i="17"/>
  <c r="E2716" i="17"/>
  <c r="E2717" i="17"/>
  <c r="E2718" i="17"/>
  <c r="E2719" i="17"/>
  <c r="E2720" i="17"/>
  <c r="E2721" i="17"/>
  <c r="E2722" i="17"/>
  <c r="E2723" i="17"/>
  <c r="E2724" i="17"/>
  <c r="E2725" i="17"/>
  <c r="E2726" i="17"/>
  <c r="E2727" i="17"/>
  <c r="E2728" i="17"/>
  <c r="E2729" i="17"/>
  <c r="E2730" i="17"/>
  <c r="E2731" i="17"/>
  <c r="E2732" i="17"/>
  <c r="E2733" i="17"/>
  <c r="E2734" i="17"/>
  <c r="E2735" i="17"/>
  <c r="E2736" i="17"/>
  <c r="E2737" i="17"/>
  <c r="E2738" i="17"/>
  <c r="E2739" i="17"/>
  <c r="E2740" i="17"/>
  <c r="E2741" i="17"/>
  <c r="E2742" i="17"/>
  <c r="E2743" i="17"/>
  <c r="E2744" i="17"/>
  <c r="E2745" i="17"/>
  <c r="E2746" i="17"/>
  <c r="E2747" i="17"/>
  <c r="E2748" i="17"/>
  <c r="E2749" i="17"/>
  <c r="E2750" i="17"/>
  <c r="E2751" i="17"/>
  <c r="E2752" i="17"/>
  <c r="E2753" i="17"/>
  <c r="E2754" i="17"/>
  <c r="E2755" i="17"/>
  <c r="E2756" i="17"/>
  <c r="E2757" i="17"/>
  <c r="E2758" i="17"/>
  <c r="E2759" i="17"/>
  <c r="E2760" i="17"/>
  <c r="E2761" i="17"/>
  <c r="E2762" i="17"/>
  <c r="E2763" i="17"/>
  <c r="E2764" i="17"/>
  <c r="E2765" i="17"/>
  <c r="E2766" i="17"/>
  <c r="E2767" i="17"/>
  <c r="E2768" i="17"/>
  <c r="E2769" i="17"/>
  <c r="E2770" i="17"/>
  <c r="E2771" i="17"/>
  <c r="E2772" i="17"/>
  <c r="E2773" i="17"/>
  <c r="E2774" i="17"/>
  <c r="E2775" i="17"/>
  <c r="E2776" i="17"/>
  <c r="E2777" i="17"/>
  <c r="E2778" i="17"/>
  <c r="E2779" i="17"/>
  <c r="E2780" i="17"/>
  <c r="E2781" i="17"/>
  <c r="E2782" i="17"/>
  <c r="E2783" i="17"/>
  <c r="E2784" i="17"/>
  <c r="E2785" i="17"/>
  <c r="E2786" i="17"/>
  <c r="E2787" i="17"/>
  <c r="E2788" i="17"/>
  <c r="E2789" i="17"/>
  <c r="E2790" i="17"/>
  <c r="E2791" i="17"/>
  <c r="E2792" i="17"/>
  <c r="E2793" i="17"/>
  <c r="E2794" i="17"/>
  <c r="E2795" i="17"/>
  <c r="E2796" i="17"/>
  <c r="E2797" i="17"/>
  <c r="E2798" i="17"/>
  <c r="E2799" i="17"/>
  <c r="E2800" i="17"/>
  <c r="E2801" i="17"/>
  <c r="E2802" i="17"/>
  <c r="E2803" i="17"/>
  <c r="E2804" i="17"/>
  <c r="E2805" i="17"/>
  <c r="E2806" i="17"/>
  <c r="E2807" i="17"/>
  <c r="E2808" i="17"/>
  <c r="E2809" i="17"/>
  <c r="E2810" i="17"/>
  <c r="E2811" i="17"/>
  <c r="E2812" i="17"/>
  <c r="E2813" i="17"/>
  <c r="E2814" i="17"/>
  <c r="E2815" i="17"/>
  <c r="E2816" i="17"/>
  <c r="E2817" i="17"/>
  <c r="E2818" i="17"/>
  <c r="E2819" i="17"/>
  <c r="E2820" i="17"/>
  <c r="E2821" i="17"/>
  <c r="E2822" i="17"/>
  <c r="E2823" i="17"/>
  <c r="E2824" i="17"/>
  <c r="E2825" i="17"/>
  <c r="E2826" i="17"/>
  <c r="E2827" i="17"/>
  <c r="E2828" i="17"/>
  <c r="E2829" i="17"/>
  <c r="E2830" i="17"/>
  <c r="E2831" i="17"/>
  <c r="E2832" i="17"/>
  <c r="E2833" i="17"/>
  <c r="E2834" i="17"/>
  <c r="E2835" i="17"/>
  <c r="E2836" i="17"/>
  <c r="E2837" i="17"/>
  <c r="E2838" i="17"/>
  <c r="E2839" i="17"/>
  <c r="E2840" i="17"/>
  <c r="E2841" i="17"/>
  <c r="E2842" i="17"/>
  <c r="E2843" i="17"/>
  <c r="E2844" i="17"/>
  <c r="E2845" i="17"/>
  <c r="E2846" i="17"/>
  <c r="E2847" i="17"/>
  <c r="E2848" i="17"/>
  <c r="E2849" i="17"/>
  <c r="E2850" i="17"/>
  <c r="E2851" i="17"/>
  <c r="E2852" i="17"/>
  <c r="E2853" i="17"/>
  <c r="E2854" i="17"/>
  <c r="E2855" i="17"/>
  <c r="E2856" i="17"/>
  <c r="E2857" i="17"/>
  <c r="E2858" i="17"/>
  <c r="E2859" i="17"/>
  <c r="E2860" i="17"/>
  <c r="E2861" i="17"/>
  <c r="E2862" i="17"/>
  <c r="E2863" i="17"/>
  <c r="E2864" i="17"/>
  <c r="E2865" i="17"/>
  <c r="E2866" i="17"/>
  <c r="E2867" i="17"/>
  <c r="E2868" i="17"/>
  <c r="E2869" i="17"/>
  <c r="E2870" i="17"/>
  <c r="E2871" i="17"/>
  <c r="E2872" i="17"/>
  <c r="E2873" i="17"/>
  <c r="E2874" i="17"/>
  <c r="E2875" i="17"/>
  <c r="E2876" i="17"/>
  <c r="E2877" i="17"/>
  <c r="E2878" i="17"/>
  <c r="E2879" i="17"/>
  <c r="E2880" i="17"/>
  <c r="E2881" i="17"/>
  <c r="E2882" i="17"/>
  <c r="E2883" i="17"/>
  <c r="E2884" i="17"/>
  <c r="E2885" i="17"/>
  <c r="E2886" i="17"/>
  <c r="E2887" i="17"/>
  <c r="E2888" i="17"/>
  <c r="E2889" i="17"/>
  <c r="E2890" i="17"/>
  <c r="E2891" i="17"/>
  <c r="E2892" i="17"/>
  <c r="E2893" i="17"/>
  <c r="E2894" i="17"/>
  <c r="E2895" i="17"/>
  <c r="E2896" i="17"/>
  <c r="E2897" i="17"/>
  <c r="E2898" i="17"/>
  <c r="E2899" i="17"/>
  <c r="E2900" i="17"/>
  <c r="E2901" i="17"/>
  <c r="E2902" i="17"/>
  <c r="E2903" i="17"/>
  <c r="E2904" i="17"/>
  <c r="E2905" i="17"/>
  <c r="E2906" i="17"/>
  <c r="E2907" i="17"/>
  <c r="E2908" i="17"/>
  <c r="E2909" i="17"/>
  <c r="E2910" i="17"/>
  <c r="E2911" i="17"/>
  <c r="E2912" i="17"/>
  <c r="E2913" i="17"/>
  <c r="E2914" i="17"/>
  <c r="E2915" i="17"/>
  <c r="E2916" i="17"/>
  <c r="E2917" i="17"/>
  <c r="E2918" i="17"/>
  <c r="E2919" i="17"/>
  <c r="E2920" i="17"/>
  <c r="E2921" i="17"/>
  <c r="E2922" i="17"/>
  <c r="E2923" i="17"/>
  <c r="E2924" i="17"/>
  <c r="E2925" i="17"/>
  <c r="E2926" i="17"/>
  <c r="E2927" i="17"/>
  <c r="E2928" i="17"/>
  <c r="E2929" i="17"/>
  <c r="E2930" i="17"/>
  <c r="E2931" i="17"/>
  <c r="E2932" i="17"/>
  <c r="E2933" i="17"/>
  <c r="E2934" i="17"/>
  <c r="E2935" i="17"/>
  <c r="E2936" i="17"/>
  <c r="E2937" i="17"/>
  <c r="E2938" i="17"/>
  <c r="E2939" i="17"/>
  <c r="E2940" i="17"/>
  <c r="E2941" i="17"/>
  <c r="E2942" i="17"/>
  <c r="E2943" i="17"/>
  <c r="E2944" i="17"/>
  <c r="E2945" i="17"/>
  <c r="E2946" i="17"/>
  <c r="E2947" i="17"/>
  <c r="E2948" i="17"/>
  <c r="E2949" i="17"/>
  <c r="E2950" i="17"/>
  <c r="E2951" i="17"/>
  <c r="E2952" i="17"/>
  <c r="E2953" i="17"/>
  <c r="E2954" i="17"/>
  <c r="E2955" i="17"/>
  <c r="E2956" i="17"/>
  <c r="E2957" i="17"/>
  <c r="E2958" i="17"/>
  <c r="E2959" i="17"/>
  <c r="E2960" i="17"/>
  <c r="E2961" i="17"/>
  <c r="E2962" i="17"/>
  <c r="E2963" i="17"/>
  <c r="E2964" i="17"/>
  <c r="E2965" i="17"/>
  <c r="E2966" i="17"/>
  <c r="E2967" i="17"/>
  <c r="E2968" i="17"/>
  <c r="E2969" i="17"/>
  <c r="E2970" i="17"/>
  <c r="E2971" i="17"/>
  <c r="E2972" i="17"/>
  <c r="E2973" i="17"/>
  <c r="E2974" i="17"/>
  <c r="E2975" i="17"/>
  <c r="E2976" i="17"/>
  <c r="E2977" i="17"/>
  <c r="E2978" i="17"/>
  <c r="E2979" i="17"/>
  <c r="E2980" i="17"/>
  <c r="E2981" i="17"/>
  <c r="E2982" i="17"/>
  <c r="E2983" i="17"/>
  <c r="E2984" i="17"/>
  <c r="E2985" i="17"/>
  <c r="E2986" i="17"/>
  <c r="E2987" i="17"/>
  <c r="E2988" i="17"/>
  <c r="E2989" i="17"/>
  <c r="E2990" i="17"/>
  <c r="E2991" i="17"/>
  <c r="E2992" i="17"/>
  <c r="E2993" i="17"/>
  <c r="E2994" i="17"/>
  <c r="E2995" i="17"/>
  <c r="E2996" i="17"/>
  <c r="E2997" i="17"/>
  <c r="E2998" i="17"/>
  <c r="E2999" i="17"/>
  <c r="E3000" i="17"/>
  <c r="E3001" i="17"/>
  <c r="E3002" i="17"/>
  <c r="E3003" i="17"/>
  <c r="E3004" i="17"/>
  <c r="E3005" i="17"/>
  <c r="E3006" i="17"/>
  <c r="E3007" i="17"/>
  <c r="E3008" i="17"/>
  <c r="E3009" i="17"/>
  <c r="E3010" i="17"/>
  <c r="E3011" i="17"/>
  <c r="E3012" i="17"/>
  <c r="E3013" i="17"/>
  <c r="E3014" i="17"/>
  <c r="E3015" i="17"/>
  <c r="E3016" i="17"/>
  <c r="E3017" i="17"/>
  <c r="E3018" i="17"/>
  <c r="E3019" i="17"/>
  <c r="E3020" i="17"/>
  <c r="E3021" i="17"/>
  <c r="E3022" i="17"/>
  <c r="E3023" i="17"/>
  <c r="E3024" i="17"/>
  <c r="E3025" i="17"/>
  <c r="E3026" i="17"/>
  <c r="E3027" i="17"/>
  <c r="E3028" i="17"/>
  <c r="E3029" i="17"/>
  <c r="E3030" i="17"/>
  <c r="E3031" i="17"/>
  <c r="E3032" i="17"/>
  <c r="E3033" i="17"/>
  <c r="E3034" i="17"/>
  <c r="E3035" i="17"/>
  <c r="E3036" i="17"/>
  <c r="E3037" i="17"/>
  <c r="E3038" i="17"/>
  <c r="E3039" i="17"/>
  <c r="E3040" i="17"/>
  <c r="E3041" i="17"/>
  <c r="E3042" i="17"/>
  <c r="E3043" i="17"/>
  <c r="E3044" i="17"/>
  <c r="E3045" i="17"/>
  <c r="E3046" i="17"/>
  <c r="E3047" i="17"/>
  <c r="E3048" i="17"/>
  <c r="E3049" i="17"/>
  <c r="E3050" i="17"/>
  <c r="E3051" i="17"/>
  <c r="E3052" i="17"/>
  <c r="E3053" i="17"/>
  <c r="E3054" i="17"/>
  <c r="E3055" i="17"/>
  <c r="E3056" i="17"/>
  <c r="E3057" i="17"/>
  <c r="E3058" i="17"/>
  <c r="E3059" i="17"/>
  <c r="E3060" i="17"/>
  <c r="E3061" i="17"/>
  <c r="E3062" i="17"/>
  <c r="E3063" i="17"/>
  <c r="E3064" i="17"/>
  <c r="E3065" i="17"/>
  <c r="E3066" i="17"/>
  <c r="E3067" i="17"/>
  <c r="E3068" i="17"/>
  <c r="E3069" i="17"/>
  <c r="E3070" i="17"/>
  <c r="E3071" i="17"/>
  <c r="E3072" i="17"/>
  <c r="E3073" i="17"/>
  <c r="E3074" i="17"/>
  <c r="E3075" i="17"/>
  <c r="E3076" i="17"/>
  <c r="E3077" i="17"/>
  <c r="E3078" i="17"/>
  <c r="E3079" i="17"/>
  <c r="E3080" i="17"/>
  <c r="E3081" i="17"/>
  <c r="E3082" i="17"/>
  <c r="E3083" i="17"/>
  <c r="E3084" i="17"/>
  <c r="E3085" i="17"/>
  <c r="E3086" i="17"/>
  <c r="E3087" i="17"/>
  <c r="E3088" i="17"/>
  <c r="E3089" i="17"/>
  <c r="E3090" i="17"/>
  <c r="E3091" i="17"/>
  <c r="E3092" i="17"/>
  <c r="E3093" i="17"/>
  <c r="E3094" i="17"/>
  <c r="E3095" i="17"/>
  <c r="E3096" i="17"/>
  <c r="E3097" i="17"/>
  <c r="E3098" i="17"/>
  <c r="E3099" i="17"/>
  <c r="E3100" i="17"/>
  <c r="E3101" i="17"/>
  <c r="E3102" i="17"/>
  <c r="E3103" i="17"/>
  <c r="E3104" i="17"/>
  <c r="E3105" i="17"/>
  <c r="E3106" i="17"/>
  <c r="E3107" i="17"/>
  <c r="E3108" i="17"/>
  <c r="E3109" i="17"/>
  <c r="E3110" i="17"/>
  <c r="E3111" i="17"/>
  <c r="E3112" i="17"/>
  <c r="E3113" i="17"/>
  <c r="E3114" i="17"/>
  <c r="E3115" i="17"/>
  <c r="E3116" i="17"/>
  <c r="E3117" i="17"/>
  <c r="E3118" i="17"/>
  <c r="E3119" i="17"/>
  <c r="E3120" i="17"/>
  <c r="E3121" i="17"/>
  <c r="E3122" i="17"/>
  <c r="E3123" i="17"/>
  <c r="E3124" i="17"/>
  <c r="E3125" i="17"/>
  <c r="E3126" i="17"/>
  <c r="E3127" i="17"/>
  <c r="E3128" i="17"/>
  <c r="E3129" i="17"/>
  <c r="E3130" i="17"/>
  <c r="E3131" i="17"/>
  <c r="E3132" i="17"/>
  <c r="E3133" i="17"/>
  <c r="E3134" i="17"/>
  <c r="E3135" i="17"/>
  <c r="E3136" i="17"/>
  <c r="E3137" i="17"/>
  <c r="E3138" i="17"/>
  <c r="E3139" i="17"/>
  <c r="E3140" i="17"/>
  <c r="S22" i="2"/>
  <c r="S21" i="2"/>
  <c r="S20" i="2"/>
  <c r="S19" i="2"/>
  <c r="S18" i="2"/>
  <c r="S17" i="2"/>
  <c r="S16" i="2"/>
  <c r="S15" i="2"/>
  <c r="S14" i="2"/>
  <c r="S13" i="2"/>
  <c r="S12" i="2"/>
  <c r="S11" i="2"/>
  <c r="S10" i="2"/>
  <c r="S9" i="2"/>
  <c r="S8" i="2"/>
  <c r="S7" i="2"/>
  <c r="S6" i="2"/>
  <c r="S5" i="2"/>
  <c r="S4" i="2"/>
  <c r="S3" i="2"/>
  <c r="S2" i="2"/>
  <c r="P3" i="2"/>
  <c r="P2" i="2"/>
  <c r="P22" i="2"/>
  <c r="P21" i="2"/>
  <c r="P20" i="2"/>
  <c r="P19" i="2"/>
  <c r="P18" i="2"/>
  <c r="P17" i="2"/>
  <c r="P16" i="2"/>
  <c r="P15" i="2"/>
  <c r="P14" i="2"/>
  <c r="P13" i="2"/>
  <c r="P12" i="2"/>
  <c r="P11" i="2"/>
  <c r="P10" i="2"/>
  <c r="P9" i="2"/>
  <c r="P8" i="2"/>
  <c r="P7" i="2"/>
  <c r="P6" i="2"/>
  <c r="P5" i="2"/>
  <c r="P4" i="2"/>
  <c r="M3" i="2"/>
  <c r="M4" i="2"/>
  <c r="M5" i="2"/>
  <c r="M6" i="2"/>
  <c r="M7" i="2"/>
  <c r="M8" i="2"/>
  <c r="M9" i="2"/>
  <c r="M10" i="2"/>
  <c r="M11" i="2"/>
  <c r="M12" i="2"/>
  <c r="M13" i="2"/>
  <c r="M14" i="2"/>
  <c r="M15" i="2"/>
  <c r="M16" i="2"/>
  <c r="M17" i="2"/>
  <c r="M18" i="2"/>
  <c r="M19" i="2"/>
  <c r="M20" i="2"/>
  <c r="M21" i="2"/>
  <c r="M22" i="2"/>
  <c r="M2" i="2"/>
  <c r="L13" i="17" l="1"/>
  <c r="M13" i="17" s="1"/>
  <c r="AE3" i="17"/>
  <c r="AE2" i="17"/>
  <c r="L12" i="17"/>
  <c r="M12" i="17" s="1"/>
  <c r="L4" i="17"/>
  <c r="N4" i="17"/>
  <c r="N5" i="17"/>
  <c r="N3" i="17"/>
  <c r="I5" i="17"/>
  <c r="I4" i="17"/>
  <c r="I3" i="17"/>
  <c r="L17" i="17"/>
  <c r="M17" i="17" s="1"/>
  <c r="L16" i="17"/>
  <c r="M16" i="17" s="1"/>
  <c r="O5" i="17"/>
  <c r="O4" i="17"/>
  <c r="O3" i="17"/>
  <c r="O2" i="17"/>
  <c r="S23" i="2"/>
  <c r="T2" i="2"/>
  <c r="U2" i="2" s="1"/>
  <c r="P23" i="2"/>
  <c r="Q2" i="2" s="1"/>
  <c r="R2" i="2" s="1"/>
  <c r="L15" i="17"/>
  <c r="M15" i="17" s="1"/>
  <c r="L14" i="17"/>
  <c r="M14" i="17" s="1"/>
  <c r="T4" i="2" l="1"/>
  <c r="T21" i="2"/>
  <c r="T3" i="2"/>
  <c r="U3" i="2" s="1"/>
  <c r="T5" i="2"/>
  <c r="T6" i="2"/>
  <c r="T7" i="2"/>
  <c r="T8" i="2"/>
  <c r="T9" i="2"/>
  <c r="T10" i="2"/>
  <c r="T11" i="2"/>
  <c r="T12" i="2"/>
  <c r="T13" i="2"/>
  <c r="T14" i="2"/>
  <c r="T15" i="2"/>
  <c r="T16" i="2"/>
  <c r="T17" i="2"/>
  <c r="T18" i="2"/>
  <c r="T19" i="2"/>
  <c r="T20" i="2"/>
  <c r="T22" i="2"/>
  <c r="Q3" i="2"/>
  <c r="R3" i="2" s="1"/>
  <c r="Q4" i="2"/>
  <c r="R4" i="2" s="1"/>
  <c r="Q5" i="2"/>
  <c r="R5" i="2" s="1"/>
  <c r="Q6" i="2"/>
  <c r="R6" i="2" s="1"/>
  <c r="Q7" i="2"/>
  <c r="Q8" i="2"/>
  <c r="Q9" i="2"/>
  <c r="Q10" i="2"/>
  <c r="Q11" i="2"/>
  <c r="Q12" i="2"/>
  <c r="Q13" i="2"/>
  <c r="Q14" i="2"/>
  <c r="Q15" i="2"/>
  <c r="Q16" i="2"/>
  <c r="Q17" i="2"/>
  <c r="Q18" i="2"/>
  <c r="Q19" i="2"/>
  <c r="Q20" i="2"/>
  <c r="Q21" i="2"/>
  <c r="Q22" i="2"/>
  <c r="R7" i="2" l="1"/>
  <c r="R8" i="2" s="1"/>
  <c r="R9" i="2" s="1"/>
  <c r="R10" i="2" s="1"/>
  <c r="R11" i="2" s="1"/>
  <c r="R12" i="2" s="1"/>
  <c r="R13" i="2" s="1"/>
  <c r="R14" i="2" s="1"/>
  <c r="R15" i="2" s="1"/>
  <c r="R16" i="2" s="1"/>
  <c r="R17" i="2" s="1"/>
  <c r="R18" i="2" s="1"/>
  <c r="R19" i="2" s="1"/>
  <c r="R20" i="2" s="1"/>
  <c r="R21" i="2" s="1"/>
  <c r="R22" i="2" s="1"/>
  <c r="U4" i="2"/>
  <c r="U5" i="2" s="1"/>
  <c r="U6" i="2" s="1"/>
  <c r="U7" i="2" s="1"/>
  <c r="U8" i="2" s="1"/>
  <c r="U9" i="2"/>
  <c r="U10" i="2" s="1"/>
  <c r="U11" i="2" s="1"/>
  <c r="U12" i="2" s="1"/>
  <c r="U13" i="2" s="1"/>
  <c r="U14" i="2" s="1"/>
  <c r="U15" i="2" s="1"/>
  <c r="U16" i="2" s="1"/>
  <c r="U17" i="2" s="1"/>
  <c r="U18" i="2" s="1"/>
  <c r="U19" i="2" s="1"/>
  <c r="U20" i="2" s="1"/>
  <c r="U21" i="2" s="1"/>
  <c r="U22" i="2" s="1"/>
  <c r="AE13" i="17" l="1"/>
  <c r="AE5" i="17"/>
  <c r="AE21" i="17"/>
  <c r="AE22" i="17"/>
  <c r="AE20" i="17"/>
  <c r="AE14" i="17"/>
  <c r="AE6" i="17"/>
  <c r="AE7" i="17"/>
  <c r="AE8" i="17"/>
  <c r="AE9" i="17"/>
  <c r="AE10" i="17"/>
  <c r="AE16" i="17"/>
  <c r="AE17" i="17"/>
  <c r="AE18" i="17"/>
  <c r="AF2" i="17"/>
  <c r="AE4" i="17"/>
  <c r="AE12" i="17"/>
  <c r="AE19" i="17"/>
  <c r="AE11" i="17"/>
  <c r="AE15" i="17"/>
  <c r="M23" i="2"/>
  <c r="N7" i="2" s="1"/>
  <c r="AF3" i="17" l="1"/>
  <c r="AG2" i="17"/>
  <c r="N6" i="2"/>
  <c r="N11" i="2"/>
  <c r="N8" i="2"/>
  <c r="N21" i="2"/>
  <c r="N5" i="2"/>
  <c r="N12" i="2"/>
  <c r="N14" i="2"/>
  <c r="N18" i="2"/>
  <c r="N3" i="2"/>
  <c r="N9" i="2"/>
  <c r="N13" i="2"/>
  <c r="N17" i="2"/>
  <c r="N19" i="2"/>
  <c r="N10" i="2"/>
  <c r="N15" i="2"/>
  <c r="N16" i="2"/>
  <c r="N4" i="2"/>
  <c r="N20" i="2"/>
  <c r="N22" i="2"/>
  <c r="N2" i="2"/>
  <c r="O2" i="2" s="1"/>
  <c r="AG3" i="17" l="1"/>
  <c r="AF4" i="17"/>
  <c r="O3" i="2"/>
  <c r="O4" i="2" s="1"/>
  <c r="O5" i="2" s="1"/>
  <c r="O6" i="2" s="1"/>
  <c r="O7" i="2" s="1"/>
  <c r="O8" i="2" s="1"/>
  <c r="O9" i="2" s="1"/>
  <c r="O10" i="2" s="1"/>
  <c r="O11" i="2" s="1"/>
  <c r="O12" i="2" s="1"/>
  <c r="O13" i="2" s="1"/>
  <c r="O14" i="2" s="1"/>
  <c r="O15" i="2" s="1"/>
  <c r="O16" i="2" s="1"/>
  <c r="O17" i="2" s="1"/>
  <c r="O18" i="2" s="1"/>
  <c r="O19" i="2" s="1"/>
  <c r="O20" i="2" s="1"/>
  <c r="O21" i="2" s="1"/>
  <c r="O22" i="2" s="1"/>
  <c r="AG4" i="17" l="1"/>
  <c r="AF5" i="17"/>
  <c r="AG5" i="17" l="1"/>
  <c r="AF6" i="17"/>
  <c r="AG6" i="17" l="1"/>
  <c r="AF7" i="17"/>
  <c r="AF8" i="17" l="1"/>
  <c r="AG7" i="17"/>
  <c r="AF9" i="17" l="1"/>
  <c r="AG8" i="17"/>
  <c r="AG9" i="17" l="1"/>
  <c r="AF10" i="17"/>
  <c r="AG10" i="17" l="1"/>
  <c r="AF11" i="17"/>
  <c r="AG11" i="17" l="1"/>
  <c r="AF12" i="17"/>
  <c r="AF13" i="17" l="1"/>
  <c r="AG12" i="17"/>
  <c r="AF14" i="17" l="1"/>
  <c r="AG13" i="17"/>
  <c r="AF15" i="17"/>
  <c r="AG14" i="17"/>
  <c r="AF16" i="17" l="1"/>
  <c r="AG15" i="17"/>
  <c r="AG16" i="17" l="1"/>
  <c r="AF17" i="17"/>
  <c r="AF18" i="17" l="1"/>
  <c r="AG17" i="17"/>
  <c r="AF19" i="17" l="1"/>
  <c r="AG18" i="17"/>
  <c r="AG19" i="17" l="1"/>
  <c r="AF20" i="17"/>
  <c r="AG20" i="17" l="1"/>
  <c r="AF21" i="17"/>
  <c r="AF22" i="17" l="1"/>
  <c r="AG22" i="17" s="1"/>
  <c r="AG21" i="17"/>
</calcChain>
</file>

<file path=xl/sharedStrings.xml><?xml version="1.0" encoding="utf-8"?>
<sst xmlns="http://schemas.openxmlformats.org/spreadsheetml/2006/main" count="9651" uniqueCount="5088">
  <si>
    <t>STATE</t>
  </si>
  <si>
    <t>COLOR</t>
  </si>
  <si>
    <t>ALASKA</t>
  </si>
  <si>
    <t>ALABAMA</t>
  </si>
  <si>
    <t>ARKANSAS</t>
  </si>
  <si>
    <t>ARIZONA</t>
  </si>
  <si>
    <t>CALIFORNIA</t>
  </si>
  <si>
    <t>COLORADO</t>
  </si>
  <si>
    <t>CONNECTICUT</t>
  </si>
  <si>
    <t>DELAWARE</t>
  </si>
  <si>
    <t>FLORIDA</t>
  </si>
  <si>
    <t>GEORGIA</t>
  </si>
  <si>
    <t>HAWAII</t>
  </si>
  <si>
    <t>IOWA</t>
  </si>
  <si>
    <t>IDAHO</t>
  </si>
  <si>
    <t>ILLINOIS</t>
  </si>
  <si>
    <t>INDIANA</t>
  </si>
  <si>
    <t>KANSAS</t>
  </si>
  <si>
    <t>KENTUCKY</t>
  </si>
  <si>
    <t>MASSACHUSETTS</t>
  </si>
  <si>
    <t>MARYLAND</t>
  </si>
  <si>
    <t>MAINE</t>
  </si>
  <si>
    <t>MICHIGAN</t>
  </si>
  <si>
    <t>MINNESOTA</t>
  </si>
  <si>
    <t>MISSOURI</t>
  </si>
  <si>
    <t>MISSISSIPPI</t>
  </si>
  <si>
    <t>MONTANA</t>
  </si>
  <si>
    <t>NORTH CAROLINA</t>
  </si>
  <si>
    <t>NORTH DAKOTA</t>
  </si>
  <si>
    <t>NEBRASKA</t>
  </si>
  <si>
    <t>NEW HAMPSHIRE</t>
  </si>
  <si>
    <t>NEW JERSEY</t>
  </si>
  <si>
    <t>NEW MEXICO</t>
  </si>
  <si>
    <t>NEVADA</t>
  </si>
  <si>
    <t>NEW YORK</t>
  </si>
  <si>
    <t>OHIO</t>
  </si>
  <si>
    <t>OKLAHOMA</t>
  </si>
  <si>
    <t>OREGON</t>
  </si>
  <si>
    <t>PENNSYLVANIA</t>
  </si>
  <si>
    <t>RHODE ISLAND</t>
  </si>
  <si>
    <t>SOUTH CAROLINA</t>
  </si>
  <si>
    <t>SOUTH DAKOTA</t>
  </si>
  <si>
    <t>TENNESSEE</t>
  </si>
  <si>
    <t>TEXAS</t>
  </si>
  <si>
    <t>UTAH</t>
  </si>
  <si>
    <t>VIRGINIA</t>
  </si>
  <si>
    <t>VERMONT</t>
  </si>
  <si>
    <t>WASHINGTON</t>
  </si>
  <si>
    <t>WISCONSIN</t>
  </si>
  <si>
    <t>WEST VIRGINIA</t>
  </si>
  <si>
    <t>WYOMING</t>
  </si>
  <si>
    <t>Mapchart Id</t>
  </si>
  <si>
    <t>USA County Name</t>
  </si>
  <si>
    <t>Aleutians_East__AK</t>
  </si>
  <si>
    <t>Aleutians East</t>
  </si>
  <si>
    <t>Aleutians_West__AK</t>
  </si>
  <si>
    <t>Aleutians West</t>
  </si>
  <si>
    <t>Anchorage__AK</t>
  </si>
  <si>
    <t>Anchorage</t>
  </si>
  <si>
    <t>Bethel__AK</t>
  </si>
  <si>
    <t>Bethel</t>
  </si>
  <si>
    <t>Bristol_Bay__AK</t>
  </si>
  <si>
    <t>Bristol Bay</t>
  </si>
  <si>
    <t>Copper_River__AK</t>
  </si>
  <si>
    <t>Copper River</t>
  </si>
  <si>
    <t>Denali__AK</t>
  </si>
  <si>
    <t>Denali</t>
  </si>
  <si>
    <t>Dillingham__AK</t>
  </si>
  <si>
    <t>Dillingham</t>
  </si>
  <si>
    <t>Fairbanks_North_Star__AK</t>
  </si>
  <si>
    <t>Fairbanks North Star</t>
  </si>
  <si>
    <t>Haines__AK</t>
  </si>
  <si>
    <t>Haines</t>
  </si>
  <si>
    <t>Hoonah_Angoon__AK</t>
  </si>
  <si>
    <t>Hoonah Angoon</t>
  </si>
  <si>
    <t>Juneau__AK</t>
  </si>
  <si>
    <t>Juneau</t>
  </si>
  <si>
    <t>Kenai_Peninsula__AK</t>
  </si>
  <si>
    <t>Kenai Peninsula</t>
  </si>
  <si>
    <t>Ketchikan_Gateway__AK</t>
  </si>
  <si>
    <t>Ketchikan Gateway</t>
  </si>
  <si>
    <t>Kodiak_Island__AK</t>
  </si>
  <si>
    <t>Kodiak Island</t>
  </si>
  <si>
    <t>Lake_and_Peninsula__AK</t>
  </si>
  <si>
    <t>Lake and Peninsula</t>
  </si>
  <si>
    <t>Matanuska_Susitna__AK</t>
  </si>
  <si>
    <t>Matanuska Susitna</t>
  </si>
  <si>
    <t>Nome__AK</t>
  </si>
  <si>
    <t>Nome</t>
  </si>
  <si>
    <t>North_Slope__AK</t>
  </si>
  <si>
    <t>North Slope</t>
  </si>
  <si>
    <t>Northwest_Arctic__AK</t>
  </si>
  <si>
    <t>Northwest Arctic</t>
  </si>
  <si>
    <t>Petersburg__AK</t>
  </si>
  <si>
    <t>Petersburg</t>
  </si>
  <si>
    <t>Prince_of_Wales_Hyder__AK</t>
  </si>
  <si>
    <t>Prince of Wales Hyder</t>
  </si>
  <si>
    <t>SE_Fairbanks__AK</t>
  </si>
  <si>
    <t>SE Fairbanks</t>
  </si>
  <si>
    <t>Sitka__AK</t>
  </si>
  <si>
    <t>Sitka</t>
  </si>
  <si>
    <t>Skagway__AK</t>
  </si>
  <si>
    <t>Skagway</t>
  </si>
  <si>
    <t>Kusilvak__AK</t>
  </si>
  <si>
    <t>Kusilvak</t>
  </si>
  <si>
    <t>Wrangell__AK</t>
  </si>
  <si>
    <t>Wrangell</t>
  </si>
  <si>
    <t>Yakutat__AK</t>
  </si>
  <si>
    <t>Yakutat</t>
  </si>
  <si>
    <t>Yukon_Koyukuk__AK</t>
  </si>
  <si>
    <t>Yukon Koyukuk</t>
  </si>
  <si>
    <t>Autauga__AL</t>
  </si>
  <si>
    <t>Autauga</t>
  </si>
  <si>
    <t>Baldwin__AL</t>
  </si>
  <si>
    <t>Baldwin</t>
  </si>
  <si>
    <t>Barbour__AL</t>
  </si>
  <si>
    <t>Barbour</t>
  </si>
  <si>
    <t>Bibb__AL</t>
  </si>
  <si>
    <t>Bibb</t>
  </si>
  <si>
    <t>Blount__AL</t>
  </si>
  <si>
    <t>Blount</t>
  </si>
  <si>
    <t>Bullock__AL</t>
  </si>
  <si>
    <t>Bullock</t>
  </si>
  <si>
    <t>Butler__AL</t>
  </si>
  <si>
    <t>Butler</t>
  </si>
  <si>
    <t>Calhoun__AL</t>
  </si>
  <si>
    <t>Calhoun</t>
  </si>
  <si>
    <t>Chambers__AL</t>
  </si>
  <si>
    <t>Chambers</t>
  </si>
  <si>
    <t>Cherokee__AL</t>
  </si>
  <si>
    <t>Cherokee</t>
  </si>
  <si>
    <t>Chilton__AL</t>
  </si>
  <si>
    <t>Chilton</t>
  </si>
  <si>
    <t>Choctaw__AL</t>
  </si>
  <si>
    <t>Choctaw</t>
  </si>
  <si>
    <t>Clarke__AL</t>
  </si>
  <si>
    <t>Clarke</t>
  </si>
  <si>
    <t>Clay__AL</t>
  </si>
  <si>
    <t>Clay</t>
  </si>
  <si>
    <t>Cleburne__AL</t>
  </si>
  <si>
    <t>Cleburne</t>
  </si>
  <si>
    <t>Coffee__AL</t>
  </si>
  <si>
    <t>Coffee</t>
  </si>
  <si>
    <t>Colbert__AL</t>
  </si>
  <si>
    <t>Colbert</t>
  </si>
  <si>
    <t>Conecuh__AL</t>
  </si>
  <si>
    <t>Conecuh</t>
  </si>
  <si>
    <t>Coosa__AL</t>
  </si>
  <si>
    <t>Coosa</t>
  </si>
  <si>
    <t>Covington__AL</t>
  </si>
  <si>
    <t>Covington</t>
  </si>
  <si>
    <t>Crenshaw__AL</t>
  </si>
  <si>
    <t>Crenshaw</t>
  </si>
  <si>
    <t>Cullman__AL</t>
  </si>
  <si>
    <t>Cullman</t>
  </si>
  <si>
    <t>Dale__AL</t>
  </si>
  <si>
    <t>Dale</t>
  </si>
  <si>
    <t>Dallas__AL</t>
  </si>
  <si>
    <t>Dallas</t>
  </si>
  <si>
    <t>DeKalb__AL</t>
  </si>
  <si>
    <t>DeKalb</t>
  </si>
  <si>
    <t>Elmore__AL</t>
  </si>
  <si>
    <t>Elmore</t>
  </si>
  <si>
    <t>Escambia__AL</t>
  </si>
  <si>
    <t>Escambia</t>
  </si>
  <si>
    <t>Etowah__AL</t>
  </si>
  <si>
    <t>Etowah</t>
  </si>
  <si>
    <t>Fayette__AL</t>
  </si>
  <si>
    <t>Fayette</t>
  </si>
  <si>
    <t>Franklin__AL</t>
  </si>
  <si>
    <t>Franklin</t>
  </si>
  <si>
    <t>Geneva__AL</t>
  </si>
  <si>
    <t>Geneva</t>
  </si>
  <si>
    <t>Greene__AL</t>
  </si>
  <si>
    <t>Greene</t>
  </si>
  <si>
    <t>Hale__AL</t>
  </si>
  <si>
    <t>Hale</t>
  </si>
  <si>
    <t>Henry__AL</t>
  </si>
  <si>
    <t>Henry</t>
  </si>
  <si>
    <t>Houston__AL</t>
  </si>
  <si>
    <t>Houston</t>
  </si>
  <si>
    <t>Jackson__AL</t>
  </si>
  <si>
    <t>Jackson</t>
  </si>
  <si>
    <t>Jefferson__AL</t>
  </si>
  <si>
    <t>Jefferson</t>
  </si>
  <si>
    <t>Lamar__AL</t>
  </si>
  <si>
    <t>Lamar</t>
  </si>
  <si>
    <t>Lauderdale__AL</t>
  </si>
  <si>
    <t>Lauderdale</t>
  </si>
  <si>
    <t>Lawrence__AL</t>
  </si>
  <si>
    <t>Lawrence</t>
  </si>
  <si>
    <t>Lee__AL</t>
  </si>
  <si>
    <t>Lee</t>
  </si>
  <si>
    <t>Limestone__AL</t>
  </si>
  <si>
    <t>Limestone</t>
  </si>
  <si>
    <t>Lowndes__AL</t>
  </si>
  <si>
    <t>Lowndes</t>
  </si>
  <si>
    <t>Macon__AL</t>
  </si>
  <si>
    <t>Macon</t>
  </si>
  <si>
    <t>Madison__AL</t>
  </si>
  <si>
    <t>Madison</t>
  </si>
  <si>
    <t>Marengo__AL</t>
  </si>
  <si>
    <t>Marengo</t>
  </si>
  <si>
    <t>Marion__AL</t>
  </si>
  <si>
    <t>Marion</t>
  </si>
  <si>
    <t>Marshall__AL</t>
  </si>
  <si>
    <t>Marshall</t>
  </si>
  <si>
    <t>Mobile__AL</t>
  </si>
  <si>
    <t>Mobile</t>
  </si>
  <si>
    <t>Monroe__AL</t>
  </si>
  <si>
    <t>Monroe</t>
  </si>
  <si>
    <t>Montgomery__AL</t>
  </si>
  <si>
    <t>Montgomery</t>
  </si>
  <si>
    <t>Morgan__AL</t>
  </si>
  <si>
    <t>Morgan</t>
  </si>
  <si>
    <t>Perry__AL</t>
  </si>
  <si>
    <t>Perry</t>
  </si>
  <si>
    <t>Pickens__AL</t>
  </si>
  <si>
    <t>Pickens</t>
  </si>
  <si>
    <t>Pike__AL</t>
  </si>
  <si>
    <t>Pike</t>
  </si>
  <si>
    <t>Randolph__AL</t>
  </si>
  <si>
    <t>Randolph</t>
  </si>
  <si>
    <t>Russell__AL</t>
  </si>
  <si>
    <t>Russell</t>
  </si>
  <si>
    <t>Shelby__AL</t>
  </si>
  <si>
    <t>Shelby</t>
  </si>
  <si>
    <t>St__Clair__AL</t>
  </si>
  <si>
    <t>St  Clair</t>
  </si>
  <si>
    <t>Sumter__AL</t>
  </si>
  <si>
    <t>Sumter</t>
  </si>
  <si>
    <t>Talladega__AL</t>
  </si>
  <si>
    <t>Talladega</t>
  </si>
  <si>
    <t>Tallapoosa__AL</t>
  </si>
  <si>
    <t>Tallapoosa</t>
  </si>
  <si>
    <t>Tuscaloosa__AL</t>
  </si>
  <si>
    <t>Tuscaloosa</t>
  </si>
  <si>
    <t>Walker__AL</t>
  </si>
  <si>
    <t>Walker</t>
  </si>
  <si>
    <t>Washington__AL</t>
  </si>
  <si>
    <t>Washington</t>
  </si>
  <si>
    <t>Wilcox__AL</t>
  </si>
  <si>
    <t>Wilcox</t>
  </si>
  <si>
    <t>Winston__AL</t>
  </si>
  <si>
    <t>Winston</t>
  </si>
  <si>
    <t>Arkansas__AR</t>
  </si>
  <si>
    <t>Arkansas</t>
  </si>
  <si>
    <t>Ashley__AR</t>
  </si>
  <si>
    <t>Ashley</t>
  </si>
  <si>
    <t>Baxter__AR</t>
  </si>
  <si>
    <t>Baxter</t>
  </si>
  <si>
    <t>Benton__AR</t>
  </si>
  <si>
    <t>Benton</t>
  </si>
  <si>
    <t>Boone__AR</t>
  </si>
  <si>
    <t>Boone</t>
  </si>
  <si>
    <t>Bradley__AR</t>
  </si>
  <si>
    <t>Bradley</t>
  </si>
  <si>
    <t>Calhoun__AR</t>
  </si>
  <si>
    <t>Carroll__AR</t>
  </si>
  <si>
    <t>Carroll</t>
  </si>
  <si>
    <t>Chicot__AR</t>
  </si>
  <si>
    <t>Chicot</t>
  </si>
  <si>
    <t>Clark__AR</t>
  </si>
  <si>
    <t>Clark</t>
  </si>
  <si>
    <t>Clay__AR</t>
  </si>
  <si>
    <t>Cleburne__AR</t>
  </si>
  <si>
    <t>Cleveland__AR</t>
  </si>
  <si>
    <t>Cleveland</t>
  </si>
  <si>
    <t>Columbia__AR</t>
  </si>
  <si>
    <t>Columbia</t>
  </si>
  <si>
    <t>Conway__AR</t>
  </si>
  <si>
    <t>Conway</t>
  </si>
  <si>
    <t>Craighead__AR</t>
  </si>
  <si>
    <t>Craighead</t>
  </si>
  <si>
    <t>Crawford__AR</t>
  </si>
  <si>
    <t>Crawford</t>
  </si>
  <si>
    <t>Crittenden__AR</t>
  </si>
  <si>
    <t>Crittenden</t>
  </si>
  <si>
    <t>Cross__AR</t>
  </si>
  <si>
    <t>Cross</t>
  </si>
  <si>
    <t>Dallas__AR</t>
  </si>
  <si>
    <t>Desha__AR</t>
  </si>
  <si>
    <t>Desha</t>
  </si>
  <si>
    <t>Drew__AR</t>
  </si>
  <si>
    <t>Drew</t>
  </si>
  <si>
    <t>Faulkner__AR</t>
  </si>
  <si>
    <t>Faulkner</t>
  </si>
  <si>
    <t>Franklin__AR</t>
  </si>
  <si>
    <t>Fulton__AR</t>
  </si>
  <si>
    <t>Fulton</t>
  </si>
  <si>
    <t>Garland__AR</t>
  </si>
  <si>
    <t>Garland</t>
  </si>
  <si>
    <t>Grant__AR</t>
  </si>
  <si>
    <t>Grant</t>
  </si>
  <si>
    <t>Greene__AR</t>
  </si>
  <si>
    <t>Hempstead__AR</t>
  </si>
  <si>
    <t>Hempstead</t>
  </si>
  <si>
    <t>Hot_Spring__AR</t>
  </si>
  <si>
    <t>Hot Spring</t>
  </si>
  <si>
    <t>Howard__AR</t>
  </si>
  <si>
    <t>Howard</t>
  </si>
  <si>
    <t>Independence__AR</t>
  </si>
  <si>
    <t>Independence</t>
  </si>
  <si>
    <t>Izard__AR</t>
  </si>
  <si>
    <t>Izard</t>
  </si>
  <si>
    <t>Jackson__AR</t>
  </si>
  <si>
    <t>Jefferson__AR</t>
  </si>
  <si>
    <t>Johnson__AR</t>
  </si>
  <si>
    <t>Johnson</t>
  </si>
  <si>
    <t>Lafayette__AR</t>
  </si>
  <si>
    <t>Lafayette</t>
  </si>
  <si>
    <t>Lawrence__AR</t>
  </si>
  <si>
    <t>Lee__AR</t>
  </si>
  <si>
    <t>Lincoln__AR</t>
  </si>
  <si>
    <t>Lincoln</t>
  </si>
  <si>
    <t>Little_River__AR</t>
  </si>
  <si>
    <t>Little River</t>
  </si>
  <si>
    <t>Logan__AR</t>
  </si>
  <si>
    <t>Logan</t>
  </si>
  <si>
    <t>Lonoke__AR</t>
  </si>
  <si>
    <t>Lonoke</t>
  </si>
  <si>
    <t>Madison__AR</t>
  </si>
  <si>
    <t>Marion__AR</t>
  </si>
  <si>
    <t>Miller__AR</t>
  </si>
  <si>
    <t>Miller</t>
  </si>
  <si>
    <t>Mississippi__AR</t>
  </si>
  <si>
    <t>Mississippi</t>
  </si>
  <si>
    <t>Monroe__AR</t>
  </si>
  <si>
    <t>Montgomery__AR</t>
  </si>
  <si>
    <t>Nevada__AR</t>
  </si>
  <si>
    <t>Nevada</t>
  </si>
  <si>
    <t>Newton__AR</t>
  </si>
  <si>
    <t>Newton</t>
  </si>
  <si>
    <t>Ouachita__AR</t>
  </si>
  <si>
    <t>Ouachita</t>
  </si>
  <si>
    <t>Perry__AR</t>
  </si>
  <si>
    <t>Phillips__AR</t>
  </si>
  <si>
    <t>Phillips</t>
  </si>
  <si>
    <t>Pike__AR</t>
  </si>
  <si>
    <t>Poinsett__AR</t>
  </si>
  <si>
    <t>Poinsett</t>
  </si>
  <si>
    <t>Polk__AR</t>
  </si>
  <si>
    <t>Polk</t>
  </si>
  <si>
    <t>Pope__AR</t>
  </si>
  <si>
    <t>Pope</t>
  </si>
  <si>
    <t>Prairie__AR</t>
  </si>
  <si>
    <t>Prairie</t>
  </si>
  <si>
    <t>Pulaski__AR</t>
  </si>
  <si>
    <t>Pulaski</t>
  </si>
  <si>
    <t>Randolph__AR</t>
  </si>
  <si>
    <t>Saline__AR</t>
  </si>
  <si>
    <t>Saline</t>
  </si>
  <si>
    <t>Scott__AR</t>
  </si>
  <si>
    <t>Scott</t>
  </si>
  <si>
    <t>Searcy__AR</t>
  </si>
  <si>
    <t>Searcy</t>
  </si>
  <si>
    <t>Sebastian__AR</t>
  </si>
  <si>
    <t>Sebastian</t>
  </si>
  <si>
    <t>Sevier__AR</t>
  </si>
  <si>
    <t>Sevier</t>
  </si>
  <si>
    <t>Sharp__AR</t>
  </si>
  <si>
    <t>Sharp</t>
  </si>
  <si>
    <t>St__Francis__AR</t>
  </si>
  <si>
    <t>St  Francis</t>
  </si>
  <si>
    <t>Stone__AR</t>
  </si>
  <si>
    <t>Stone</t>
  </si>
  <si>
    <t>Union__AR</t>
  </si>
  <si>
    <t>Union</t>
  </si>
  <si>
    <t>Van_Buren__AR</t>
  </si>
  <si>
    <t>Van Buren</t>
  </si>
  <si>
    <t>Washington__AR</t>
  </si>
  <si>
    <t>White__AR</t>
  </si>
  <si>
    <t>White</t>
  </si>
  <si>
    <t>Woodruff__AR</t>
  </si>
  <si>
    <t>Woodruff</t>
  </si>
  <si>
    <t>Yell__AR</t>
  </si>
  <si>
    <t>Yell</t>
  </si>
  <si>
    <t>Apache__AZ</t>
  </si>
  <si>
    <t>Apache</t>
  </si>
  <si>
    <t>Cochise__AZ</t>
  </si>
  <si>
    <t>Cochise</t>
  </si>
  <si>
    <t>Coconino__AZ</t>
  </si>
  <si>
    <t>Coconino</t>
  </si>
  <si>
    <t>Gila__AZ</t>
  </si>
  <si>
    <t>Gila</t>
  </si>
  <si>
    <t>Graham__AZ</t>
  </si>
  <si>
    <t>Graham</t>
  </si>
  <si>
    <t>Greenlee__AZ</t>
  </si>
  <si>
    <t>Greenlee</t>
  </si>
  <si>
    <t>La_Paz__AZ</t>
  </si>
  <si>
    <t>La Paz</t>
  </si>
  <si>
    <t>Maricopa__AZ</t>
  </si>
  <si>
    <t>Maricopa</t>
  </si>
  <si>
    <t>Mohave__AZ</t>
  </si>
  <si>
    <t>Mohave</t>
  </si>
  <si>
    <t>Navajo__AZ</t>
  </si>
  <si>
    <t>Navajo</t>
  </si>
  <si>
    <t>Pima__AZ</t>
  </si>
  <si>
    <t>Pima</t>
  </si>
  <si>
    <t>Pinal__AZ</t>
  </si>
  <si>
    <t>Pinal</t>
  </si>
  <si>
    <t>Santa_Cruz__AZ</t>
  </si>
  <si>
    <t>Santa Cruz</t>
  </si>
  <si>
    <t>Yavapai__AZ</t>
  </si>
  <si>
    <t>Yavapai</t>
  </si>
  <si>
    <t>Yuma__AZ</t>
  </si>
  <si>
    <t>Yuma</t>
  </si>
  <si>
    <t>Alameda__CA</t>
  </si>
  <si>
    <t>Alameda</t>
  </si>
  <si>
    <t>Alpine__CA</t>
  </si>
  <si>
    <t>Alpine</t>
  </si>
  <si>
    <t>Amador__CA</t>
  </si>
  <si>
    <t>Amador</t>
  </si>
  <si>
    <t>Butte__CA</t>
  </si>
  <si>
    <t>Butte</t>
  </si>
  <si>
    <t>Calaveras__CA</t>
  </si>
  <si>
    <t>Calaveras</t>
  </si>
  <si>
    <t>Colusa__CA</t>
  </si>
  <si>
    <t>Colusa</t>
  </si>
  <si>
    <t>Contra_Costa__CA</t>
  </si>
  <si>
    <t>Contra Costa</t>
  </si>
  <si>
    <t>Del_Norte__CA</t>
  </si>
  <si>
    <t>Del Norte</t>
  </si>
  <si>
    <t>El_Dorado__CA</t>
  </si>
  <si>
    <t>El Dorado</t>
  </si>
  <si>
    <t>Fresno__CA</t>
  </si>
  <si>
    <t>Fresno</t>
  </si>
  <si>
    <t>Glenn__CA</t>
  </si>
  <si>
    <t>Glenn</t>
  </si>
  <si>
    <t>Humboldt__CA</t>
  </si>
  <si>
    <t>Humboldt</t>
  </si>
  <si>
    <t>Imperial__CA</t>
  </si>
  <si>
    <t>Imperial</t>
  </si>
  <si>
    <t>Inyo__CA</t>
  </si>
  <si>
    <t>Inyo</t>
  </si>
  <si>
    <t>Kern__CA</t>
  </si>
  <si>
    <t>Kern</t>
  </si>
  <si>
    <t>Kings__CA</t>
  </si>
  <si>
    <t>Kings</t>
  </si>
  <si>
    <t>Lake__CA</t>
  </si>
  <si>
    <t>Lake</t>
  </si>
  <si>
    <t>Lassen__CA</t>
  </si>
  <si>
    <t>Lassen</t>
  </si>
  <si>
    <t>Los_Angeles__CA</t>
  </si>
  <si>
    <t>Los Angeles</t>
  </si>
  <si>
    <t>Madera__CA</t>
  </si>
  <si>
    <t>Madera</t>
  </si>
  <si>
    <t>Marin__CA</t>
  </si>
  <si>
    <t>Marin</t>
  </si>
  <si>
    <t>Mariposa__CA</t>
  </si>
  <si>
    <t>Mariposa</t>
  </si>
  <si>
    <t>Mendocino__CA</t>
  </si>
  <si>
    <t>Mendocino</t>
  </si>
  <si>
    <t>Merced__CA</t>
  </si>
  <si>
    <t>Merced</t>
  </si>
  <si>
    <t>Modoc__CA</t>
  </si>
  <si>
    <t>Modoc</t>
  </si>
  <si>
    <t>Mono__CA</t>
  </si>
  <si>
    <t>Mono</t>
  </si>
  <si>
    <t>Monterey__CA</t>
  </si>
  <si>
    <t>Monterey</t>
  </si>
  <si>
    <t>Napa__CA</t>
  </si>
  <si>
    <t>Napa</t>
  </si>
  <si>
    <t>Nevada__CA</t>
  </si>
  <si>
    <t>Orange__CA</t>
  </si>
  <si>
    <t>Orange</t>
  </si>
  <si>
    <t>Placer__CA</t>
  </si>
  <si>
    <t>Placer</t>
  </si>
  <si>
    <t>Plumas__CA</t>
  </si>
  <si>
    <t>Plumas</t>
  </si>
  <si>
    <t>Riverside__CA</t>
  </si>
  <si>
    <t>Riverside</t>
  </si>
  <si>
    <t>Sacramento__CA</t>
  </si>
  <si>
    <t>Sacramento</t>
  </si>
  <si>
    <t>San_Benito__CA</t>
  </si>
  <si>
    <t>San Benito</t>
  </si>
  <si>
    <t>San_Bernardino__CA</t>
  </si>
  <si>
    <t>San Bernardino</t>
  </si>
  <si>
    <t>San_Diego__CA</t>
  </si>
  <si>
    <t>San Diego</t>
  </si>
  <si>
    <t>San_Francisco__CA</t>
  </si>
  <si>
    <t>San Francisco</t>
  </si>
  <si>
    <t>San_Joaquin__CA</t>
  </si>
  <si>
    <t>San Joaquin</t>
  </si>
  <si>
    <t>San_Luis_Obispo__CA</t>
  </si>
  <si>
    <t>San Luis Obispo</t>
  </si>
  <si>
    <t>San_Mateo__CA</t>
  </si>
  <si>
    <t>San Mateo</t>
  </si>
  <si>
    <t>Santa_Barbara__CA</t>
  </si>
  <si>
    <t>Santa Barbara</t>
  </si>
  <si>
    <t>Santa_Clara__CA</t>
  </si>
  <si>
    <t>Santa Clara</t>
  </si>
  <si>
    <t>Santa_Cruz__CA</t>
  </si>
  <si>
    <t>Shasta__CA</t>
  </si>
  <si>
    <t>Shasta</t>
  </si>
  <si>
    <t>Sierra__CA</t>
  </si>
  <si>
    <t>Sierra</t>
  </si>
  <si>
    <t>Siskiyou__CA</t>
  </si>
  <si>
    <t>Siskiyou</t>
  </si>
  <si>
    <t>Solano__CA</t>
  </si>
  <si>
    <t>Solano</t>
  </si>
  <si>
    <t>Sonoma__CA</t>
  </si>
  <si>
    <t>Sonoma</t>
  </si>
  <si>
    <t>Stanislaus__CA</t>
  </si>
  <si>
    <t>Stanislaus</t>
  </si>
  <si>
    <t>Sutter__CA</t>
  </si>
  <si>
    <t>Sutter</t>
  </si>
  <si>
    <t>Tehama__CA</t>
  </si>
  <si>
    <t>Tehama</t>
  </si>
  <si>
    <t>Trinity__CA</t>
  </si>
  <si>
    <t>Trinity</t>
  </si>
  <si>
    <t>Tulare__CA</t>
  </si>
  <si>
    <t>Tulare</t>
  </si>
  <si>
    <t>Tuolumne__CA</t>
  </si>
  <si>
    <t>Tuolumne</t>
  </si>
  <si>
    <t>Ventura__CA</t>
  </si>
  <si>
    <t>Ventura</t>
  </si>
  <si>
    <t>Yolo__CA</t>
  </si>
  <si>
    <t>Yolo</t>
  </si>
  <si>
    <t>Yuba__CA</t>
  </si>
  <si>
    <t>Yuba</t>
  </si>
  <si>
    <t>Adams__CO</t>
  </si>
  <si>
    <t>Adams</t>
  </si>
  <si>
    <t>Alamosa__CO</t>
  </si>
  <si>
    <t>Alamosa</t>
  </si>
  <si>
    <t>Arapahoe__CO</t>
  </si>
  <si>
    <t>Arapahoe</t>
  </si>
  <si>
    <t>Archuleta__CO</t>
  </si>
  <si>
    <t>Archuleta</t>
  </si>
  <si>
    <t>Baca__CO</t>
  </si>
  <si>
    <t>Baca</t>
  </si>
  <si>
    <t>Bent__CO</t>
  </si>
  <si>
    <t>Bent</t>
  </si>
  <si>
    <t>Boulder__CO</t>
  </si>
  <si>
    <t>Boulder</t>
  </si>
  <si>
    <t>Broomfield__CO</t>
  </si>
  <si>
    <t>Broomfield</t>
  </si>
  <si>
    <t>Chaffee__CO</t>
  </si>
  <si>
    <t>Chaffee</t>
  </si>
  <si>
    <t>Cheyenne__CO</t>
  </si>
  <si>
    <t>Cheyenne</t>
  </si>
  <si>
    <t>Clear_Creek__CO</t>
  </si>
  <si>
    <t>Clear Creek</t>
  </si>
  <si>
    <t>Conejos__CO</t>
  </si>
  <si>
    <t>Conejos</t>
  </si>
  <si>
    <t>Costilla__CO</t>
  </si>
  <si>
    <t>Costilla</t>
  </si>
  <si>
    <t>Crowley__CO</t>
  </si>
  <si>
    <t>Crowley</t>
  </si>
  <si>
    <t>Custer__CO</t>
  </si>
  <si>
    <t>Custer</t>
  </si>
  <si>
    <t>Delta__CO</t>
  </si>
  <si>
    <t>Delta</t>
  </si>
  <si>
    <t>Denver__CO</t>
  </si>
  <si>
    <t>Denver</t>
  </si>
  <si>
    <t>Dolores__CO</t>
  </si>
  <si>
    <t>Dolores</t>
  </si>
  <si>
    <t>Douglas__CO</t>
  </si>
  <si>
    <t>Douglas</t>
  </si>
  <si>
    <t>Eagle__CO</t>
  </si>
  <si>
    <t>Eagle</t>
  </si>
  <si>
    <t>El_Paso__CO</t>
  </si>
  <si>
    <t>El Paso</t>
  </si>
  <si>
    <t>Elbert__CO</t>
  </si>
  <si>
    <t>Elbert</t>
  </si>
  <si>
    <t>Fremont__CO</t>
  </si>
  <si>
    <t>Fremont</t>
  </si>
  <si>
    <t>Garfield__CO</t>
  </si>
  <si>
    <t>Garfield</t>
  </si>
  <si>
    <t>Gilpin__CO</t>
  </si>
  <si>
    <t>Gilpin</t>
  </si>
  <si>
    <t>Grand__CO</t>
  </si>
  <si>
    <t>Grand</t>
  </si>
  <si>
    <t>Gunnison__CO</t>
  </si>
  <si>
    <t>Gunnison</t>
  </si>
  <si>
    <t>Hinsdale__CO</t>
  </si>
  <si>
    <t>Hinsdale</t>
  </si>
  <si>
    <t>Huerfano__CO</t>
  </si>
  <si>
    <t>Huerfano</t>
  </si>
  <si>
    <t>Jackson__CO</t>
  </si>
  <si>
    <t>Jefferson__CO</t>
  </si>
  <si>
    <t>Kiowa__CO</t>
  </si>
  <si>
    <t>Kiowa</t>
  </si>
  <si>
    <t>Kit_Carson__CO</t>
  </si>
  <si>
    <t>Kit Carson</t>
  </si>
  <si>
    <t>La_Plata__CO</t>
  </si>
  <si>
    <t>La Plata</t>
  </si>
  <si>
    <t>Lake__CO</t>
  </si>
  <si>
    <t>Larimer__CO</t>
  </si>
  <si>
    <t>Larimer</t>
  </si>
  <si>
    <t>Las_Animas__CO</t>
  </si>
  <si>
    <t>Las Animas</t>
  </si>
  <si>
    <t>Lincoln__CO</t>
  </si>
  <si>
    <t>Logan__CO</t>
  </si>
  <si>
    <t>Mesa__CO</t>
  </si>
  <si>
    <t>Mesa</t>
  </si>
  <si>
    <t>Mineral__CO</t>
  </si>
  <si>
    <t>Mineral</t>
  </si>
  <si>
    <t>Moffat__CO</t>
  </si>
  <si>
    <t>Moffat</t>
  </si>
  <si>
    <t>Montezuma__CO</t>
  </si>
  <si>
    <t>Montezuma</t>
  </si>
  <si>
    <t>Montrose__CO</t>
  </si>
  <si>
    <t>Montrose</t>
  </si>
  <si>
    <t>Morgan__CO</t>
  </si>
  <si>
    <t>Otero__CO</t>
  </si>
  <si>
    <t>Otero</t>
  </si>
  <si>
    <t>Ouray__CO</t>
  </si>
  <si>
    <t>Ouray</t>
  </si>
  <si>
    <t>Park__CO</t>
  </si>
  <si>
    <t>Park</t>
  </si>
  <si>
    <t>Phillips__CO</t>
  </si>
  <si>
    <t>Pitkin__CO</t>
  </si>
  <si>
    <t>Pitkin</t>
  </si>
  <si>
    <t>Prowers__CO</t>
  </si>
  <si>
    <t>Prowers</t>
  </si>
  <si>
    <t>Pueblo__CO</t>
  </si>
  <si>
    <t>Pueblo</t>
  </si>
  <si>
    <t>Rio_Blanco__CO</t>
  </si>
  <si>
    <t>Rio Blanco</t>
  </si>
  <si>
    <t>Rio_Grande__CO</t>
  </si>
  <si>
    <t>Rio Grande</t>
  </si>
  <si>
    <t>Routt__CO</t>
  </si>
  <si>
    <t>Routt</t>
  </si>
  <si>
    <t>Saguache__CO</t>
  </si>
  <si>
    <t>Saguache</t>
  </si>
  <si>
    <t>San_Juan__CO</t>
  </si>
  <si>
    <t>San Juan</t>
  </si>
  <si>
    <t>San_Miguel__CO</t>
  </si>
  <si>
    <t>San Miguel</t>
  </si>
  <si>
    <t>Sedgwick__CO</t>
  </si>
  <si>
    <t>Sedgwick</t>
  </si>
  <si>
    <t>Summit__CO</t>
  </si>
  <si>
    <t>Summit</t>
  </si>
  <si>
    <t>Teller__CO</t>
  </si>
  <si>
    <t>Teller</t>
  </si>
  <si>
    <t>Washington__CO</t>
  </si>
  <si>
    <t>Weld__CO</t>
  </si>
  <si>
    <t>Weld</t>
  </si>
  <si>
    <t>Yuma__CO</t>
  </si>
  <si>
    <t>Fairfield</t>
  </si>
  <si>
    <t>Middlesex</t>
  </si>
  <si>
    <t>Windham</t>
  </si>
  <si>
    <t>Washington__DC</t>
  </si>
  <si>
    <t>DIST. OF COLUMBIA</t>
  </si>
  <si>
    <t>Kent__DE</t>
  </si>
  <si>
    <t>Kent</t>
  </si>
  <si>
    <t>New_Castle__DE</t>
  </si>
  <si>
    <t>New Castle</t>
  </si>
  <si>
    <t>Sussex__DE</t>
  </si>
  <si>
    <t>Sussex</t>
  </si>
  <si>
    <t>Alachua__FL</t>
  </si>
  <si>
    <t>Alachua</t>
  </si>
  <si>
    <t>Baker__FL</t>
  </si>
  <si>
    <t>Baker</t>
  </si>
  <si>
    <t>Bay__FL</t>
  </si>
  <si>
    <t>Bay</t>
  </si>
  <si>
    <t>Bradford__FL</t>
  </si>
  <si>
    <t>Bradford</t>
  </si>
  <si>
    <t>Brevard__FL</t>
  </si>
  <si>
    <t>Brevard</t>
  </si>
  <si>
    <t>Broward__FL</t>
  </si>
  <si>
    <t>Broward</t>
  </si>
  <si>
    <t>Calhoun__FL</t>
  </si>
  <si>
    <t>Charlotte__FL</t>
  </si>
  <si>
    <t>Charlotte</t>
  </si>
  <si>
    <t>Citrus__FL</t>
  </si>
  <si>
    <t>Citrus</t>
  </si>
  <si>
    <t>Clay__FL</t>
  </si>
  <si>
    <t>Collier__FL</t>
  </si>
  <si>
    <t>Collier</t>
  </si>
  <si>
    <t>Columbia__FL</t>
  </si>
  <si>
    <t>DeSoto__FL</t>
  </si>
  <si>
    <t>DeSoto</t>
  </si>
  <si>
    <t>Dixie__FL</t>
  </si>
  <si>
    <t>Dixie</t>
  </si>
  <si>
    <t>Duval__FL</t>
  </si>
  <si>
    <t>Duval</t>
  </si>
  <si>
    <t>Escambia__FL</t>
  </si>
  <si>
    <t>Flagler__FL</t>
  </si>
  <si>
    <t>Flagler</t>
  </si>
  <si>
    <t>Franklin__FL</t>
  </si>
  <si>
    <t>Gadsden__FL</t>
  </si>
  <si>
    <t>Gadsden</t>
  </si>
  <si>
    <t>Gilchrist__FL</t>
  </si>
  <si>
    <t>Gilchrist</t>
  </si>
  <si>
    <t>Glades__FL</t>
  </si>
  <si>
    <t>Glades</t>
  </si>
  <si>
    <t>Gulf__FL</t>
  </si>
  <si>
    <t>Gulf</t>
  </si>
  <si>
    <t>Hamilton__FL</t>
  </si>
  <si>
    <t>Hamilton</t>
  </si>
  <si>
    <t>Hardee__FL</t>
  </si>
  <si>
    <t>Hardee</t>
  </si>
  <si>
    <t>Hendry__FL</t>
  </si>
  <si>
    <t>Hendry</t>
  </si>
  <si>
    <t>Hernando__FL</t>
  </si>
  <si>
    <t>Hernando</t>
  </si>
  <si>
    <t>Highlands__FL</t>
  </si>
  <si>
    <t>Highlands</t>
  </si>
  <si>
    <t>Hillsborough__FL</t>
  </si>
  <si>
    <t>Hillsborough</t>
  </si>
  <si>
    <t>Holmes__FL</t>
  </si>
  <si>
    <t>Holmes</t>
  </si>
  <si>
    <t>Indian_River__FL</t>
  </si>
  <si>
    <t>Indian River</t>
  </si>
  <si>
    <t>Jackson__FL</t>
  </si>
  <si>
    <t>Jefferson__FL</t>
  </si>
  <si>
    <t>Lafayette__FL</t>
  </si>
  <si>
    <t>Lake__FL</t>
  </si>
  <si>
    <t>Lee__FL</t>
  </si>
  <si>
    <t>Leon__FL</t>
  </si>
  <si>
    <t>Leon</t>
  </si>
  <si>
    <t>Levy__FL</t>
  </si>
  <si>
    <t>Levy</t>
  </si>
  <si>
    <t>Liberty__FL</t>
  </si>
  <si>
    <t>Liberty</t>
  </si>
  <si>
    <t>Madison__FL</t>
  </si>
  <si>
    <t>Manatee__FL</t>
  </si>
  <si>
    <t>Manatee</t>
  </si>
  <si>
    <t>Marion__FL</t>
  </si>
  <si>
    <t>Martin__FL</t>
  </si>
  <si>
    <t>Martin</t>
  </si>
  <si>
    <t>Miami_Dade__FL</t>
  </si>
  <si>
    <t>Miami Dade</t>
  </si>
  <si>
    <t>Monroe__FL</t>
  </si>
  <si>
    <t>Nassau__FL</t>
  </si>
  <si>
    <t>Nassau</t>
  </si>
  <si>
    <t>Okaloosa__FL</t>
  </si>
  <si>
    <t>Okaloosa</t>
  </si>
  <si>
    <t>Okeechobee__FL</t>
  </si>
  <si>
    <t>Okeechobee</t>
  </si>
  <si>
    <t>Osceola__FL</t>
  </si>
  <si>
    <t>Osceola</t>
  </si>
  <si>
    <t>Palm_Beach__FL</t>
  </si>
  <si>
    <t>Palm Beach</t>
  </si>
  <si>
    <t>Pasco__FL</t>
  </si>
  <si>
    <t>Pasco</t>
  </si>
  <si>
    <t>Pinellas__FL</t>
  </si>
  <si>
    <t>Pinellas</t>
  </si>
  <si>
    <t>Polk__FL</t>
  </si>
  <si>
    <t>Putnam__FL</t>
  </si>
  <si>
    <t>Putnam</t>
  </si>
  <si>
    <t>Santa_Rosa__FL</t>
  </si>
  <si>
    <t>Santa Rosa</t>
  </si>
  <si>
    <t>Sarasota__FL</t>
  </si>
  <si>
    <t>Sarasota</t>
  </si>
  <si>
    <t>Seminole__FL</t>
  </si>
  <si>
    <t>Seminole</t>
  </si>
  <si>
    <t>St__Johns__FL</t>
  </si>
  <si>
    <t>St  Johns</t>
  </si>
  <si>
    <t>St__Lucie__FL</t>
  </si>
  <si>
    <t>St  Lucie</t>
  </si>
  <si>
    <t>Sumter__FL</t>
  </si>
  <si>
    <t>Suwannee__FL</t>
  </si>
  <si>
    <t>Suwannee</t>
  </si>
  <si>
    <t>Taylor__FL</t>
  </si>
  <si>
    <t>Taylor</t>
  </si>
  <si>
    <t>Union__FL</t>
  </si>
  <si>
    <t>Volusia__FL</t>
  </si>
  <si>
    <t>Volusia</t>
  </si>
  <si>
    <t>Wakulla__FL</t>
  </si>
  <si>
    <t>Wakulla</t>
  </si>
  <si>
    <t>Walton__FL</t>
  </si>
  <si>
    <t>Walton</t>
  </si>
  <si>
    <t>Washington__FL</t>
  </si>
  <si>
    <t>Appling__GA</t>
  </si>
  <si>
    <t>Appling</t>
  </si>
  <si>
    <t>Atkinson__GA</t>
  </si>
  <si>
    <t>Atkinson</t>
  </si>
  <si>
    <t>Bacon__GA</t>
  </si>
  <si>
    <t>Bacon</t>
  </si>
  <si>
    <t>Baker__GA</t>
  </si>
  <si>
    <t>Baldwin__GA</t>
  </si>
  <si>
    <t>Banks__GA</t>
  </si>
  <si>
    <t>Banks</t>
  </si>
  <si>
    <t>Barrow__GA</t>
  </si>
  <si>
    <t>Barrow</t>
  </si>
  <si>
    <t>Bartow__GA</t>
  </si>
  <si>
    <t>Bartow</t>
  </si>
  <si>
    <t>Ben_Hill__GA</t>
  </si>
  <si>
    <t>Ben Hill</t>
  </si>
  <si>
    <t>Berrien__GA</t>
  </si>
  <si>
    <t>Berrien</t>
  </si>
  <si>
    <t>Bibb__GA</t>
  </si>
  <si>
    <t>Bleckley__GA</t>
  </si>
  <si>
    <t>Bleckley</t>
  </si>
  <si>
    <t>Brantley__GA</t>
  </si>
  <si>
    <t>Brantley</t>
  </si>
  <si>
    <t>Brooks__GA</t>
  </si>
  <si>
    <t>Brooks</t>
  </si>
  <si>
    <t>Bryan__GA</t>
  </si>
  <si>
    <t>Bryan</t>
  </si>
  <si>
    <t>Bulloch__GA</t>
  </si>
  <si>
    <t>Bulloch</t>
  </si>
  <si>
    <t>Burke__GA</t>
  </si>
  <si>
    <t>Burke</t>
  </si>
  <si>
    <t>Butts__GA</t>
  </si>
  <si>
    <t>Butts</t>
  </si>
  <si>
    <t>Calhoun__GA</t>
  </si>
  <si>
    <t>Camden__GA</t>
  </si>
  <si>
    <t>Camden</t>
  </si>
  <si>
    <t>Candler__GA</t>
  </si>
  <si>
    <t>Candler</t>
  </si>
  <si>
    <t>Carroll__GA</t>
  </si>
  <si>
    <t>Catoosa__GA</t>
  </si>
  <si>
    <t>Catoosa</t>
  </si>
  <si>
    <t>Charlton__GA</t>
  </si>
  <si>
    <t>Charlton</t>
  </si>
  <si>
    <t>Chatham__GA</t>
  </si>
  <si>
    <t>Chatham</t>
  </si>
  <si>
    <t>Chattahoochee__GA</t>
  </si>
  <si>
    <t>Chattahoochee</t>
  </si>
  <si>
    <t>Chattooga__GA</t>
  </si>
  <si>
    <t>Chattooga</t>
  </si>
  <si>
    <t>Cherokee__GA</t>
  </si>
  <si>
    <t>Clarke__GA</t>
  </si>
  <si>
    <t>Clay__GA</t>
  </si>
  <si>
    <t>Clayton__GA</t>
  </si>
  <si>
    <t>Clayton</t>
  </si>
  <si>
    <t>Clinch__GA</t>
  </si>
  <si>
    <t>Clinch</t>
  </si>
  <si>
    <t>Cobb__GA</t>
  </si>
  <si>
    <t>Cobb</t>
  </si>
  <si>
    <t>Coffee__GA</t>
  </si>
  <si>
    <t>Colquitt__GA</t>
  </si>
  <si>
    <t>Colquitt</t>
  </si>
  <si>
    <t>Columbia__GA</t>
  </si>
  <si>
    <t>Cook__GA</t>
  </si>
  <si>
    <t>Cook</t>
  </si>
  <si>
    <t>Coweta__GA</t>
  </si>
  <si>
    <t>Coweta</t>
  </si>
  <si>
    <t>Crawford__GA</t>
  </si>
  <si>
    <t>Crisp__GA</t>
  </si>
  <si>
    <t>Crisp</t>
  </si>
  <si>
    <t>Dade__GA</t>
  </si>
  <si>
    <t>Dade</t>
  </si>
  <si>
    <t>Dawson__GA</t>
  </si>
  <si>
    <t>Dawson</t>
  </si>
  <si>
    <t>Decatur__GA</t>
  </si>
  <si>
    <t>Decatur</t>
  </si>
  <si>
    <t>DeKalb__GA</t>
  </si>
  <si>
    <t>Dodge__GA</t>
  </si>
  <si>
    <t>Dodge</t>
  </si>
  <si>
    <t>Dooly__GA</t>
  </si>
  <si>
    <t>Dooly</t>
  </si>
  <si>
    <t>Dougherty__GA</t>
  </si>
  <si>
    <t>Dougherty</t>
  </si>
  <si>
    <t>Douglas__GA</t>
  </si>
  <si>
    <t>Early__GA</t>
  </si>
  <si>
    <t>Early</t>
  </si>
  <si>
    <t>Echols__GA</t>
  </si>
  <si>
    <t>Echols</t>
  </si>
  <si>
    <t>Effingham__GA</t>
  </si>
  <si>
    <t>Effingham</t>
  </si>
  <si>
    <t>Elbert__GA</t>
  </si>
  <si>
    <t>Emanuel__GA</t>
  </si>
  <si>
    <t>Emanuel</t>
  </si>
  <si>
    <t>Evans__GA</t>
  </si>
  <si>
    <t>Evans</t>
  </si>
  <si>
    <t>Fannin__GA</t>
  </si>
  <si>
    <t>Fannin</t>
  </si>
  <si>
    <t>Fayette__GA</t>
  </si>
  <si>
    <t>Floyd__GA</t>
  </si>
  <si>
    <t>Floyd</t>
  </si>
  <si>
    <t>Forsyth__GA</t>
  </si>
  <si>
    <t>Forsyth</t>
  </si>
  <si>
    <t>Franklin__GA</t>
  </si>
  <si>
    <t>Fulton__GA</t>
  </si>
  <si>
    <t>Gilmer__GA</t>
  </si>
  <si>
    <t>Gilmer</t>
  </si>
  <si>
    <t>Glascock__GA</t>
  </si>
  <si>
    <t>Glascock</t>
  </si>
  <si>
    <t>Glynn__GA</t>
  </si>
  <si>
    <t>Glynn</t>
  </si>
  <si>
    <t>Gordon__GA</t>
  </si>
  <si>
    <t>Gordon</t>
  </si>
  <si>
    <t>Grady__GA</t>
  </si>
  <si>
    <t>Grady</t>
  </si>
  <si>
    <t>Greene__GA</t>
  </si>
  <si>
    <t>Gwinnett__GA</t>
  </si>
  <si>
    <t>Gwinnett</t>
  </si>
  <si>
    <t>Habersham__GA</t>
  </si>
  <si>
    <t>Habersham</t>
  </si>
  <si>
    <t>Hall__GA</t>
  </si>
  <si>
    <t>Hall</t>
  </si>
  <si>
    <t>Hancock__GA</t>
  </si>
  <si>
    <t>Hancock</t>
  </si>
  <si>
    <t>Haralson__GA</t>
  </si>
  <si>
    <t>Haralson</t>
  </si>
  <si>
    <t>Harris__GA</t>
  </si>
  <si>
    <t>Harris</t>
  </si>
  <si>
    <t>Hart__GA</t>
  </si>
  <si>
    <t>Hart</t>
  </si>
  <si>
    <t>Heard__GA</t>
  </si>
  <si>
    <t>Heard</t>
  </si>
  <si>
    <t>Henry__GA</t>
  </si>
  <si>
    <t>Houston__GA</t>
  </si>
  <si>
    <t>Irwin__GA</t>
  </si>
  <si>
    <t>Irwin</t>
  </si>
  <si>
    <t>Jackson__GA</t>
  </si>
  <si>
    <t>Jasper__GA</t>
  </si>
  <si>
    <t>Jasper</t>
  </si>
  <si>
    <t>Jeff_Davis__GA</t>
  </si>
  <si>
    <t>Jeff Davis</t>
  </si>
  <si>
    <t>Jefferson__GA</t>
  </si>
  <si>
    <t>Jenkins__GA</t>
  </si>
  <si>
    <t>Jenkins</t>
  </si>
  <si>
    <t>Johnson__GA</t>
  </si>
  <si>
    <t>Jones__GA</t>
  </si>
  <si>
    <t>Jones</t>
  </si>
  <si>
    <t>Lamar__GA</t>
  </si>
  <si>
    <t>Lanier__GA</t>
  </si>
  <si>
    <t>Lanier</t>
  </si>
  <si>
    <t>Laurens__GA</t>
  </si>
  <si>
    <t>Laurens</t>
  </si>
  <si>
    <t>Lee__GA</t>
  </si>
  <si>
    <t>Liberty__GA</t>
  </si>
  <si>
    <t>Lincoln__GA</t>
  </si>
  <si>
    <t>Long__GA</t>
  </si>
  <si>
    <t>Long</t>
  </si>
  <si>
    <t>Lowndes__GA</t>
  </si>
  <si>
    <t>Lumpkin__GA</t>
  </si>
  <si>
    <t>Lumpkin</t>
  </si>
  <si>
    <t>Macon__GA</t>
  </si>
  <si>
    <t>Madison__GA</t>
  </si>
  <si>
    <t>Marion__GA</t>
  </si>
  <si>
    <t>McDuffie__GA</t>
  </si>
  <si>
    <t>McDuffie</t>
  </si>
  <si>
    <t>McIntosh__GA</t>
  </si>
  <si>
    <t>McIntosh</t>
  </si>
  <si>
    <t>Meriwether__GA</t>
  </si>
  <si>
    <t>Meriwether</t>
  </si>
  <si>
    <t>Miller__GA</t>
  </si>
  <si>
    <t>Mitchell__GA</t>
  </si>
  <si>
    <t>Mitchell</t>
  </si>
  <si>
    <t>Monroe__GA</t>
  </si>
  <si>
    <t>Montgomery__GA</t>
  </si>
  <si>
    <t>Morgan__GA</t>
  </si>
  <si>
    <t>Murray__GA</t>
  </si>
  <si>
    <t>Murray</t>
  </si>
  <si>
    <t>Muscogee__GA</t>
  </si>
  <si>
    <t>Muscogee</t>
  </si>
  <si>
    <t>Newton__GA</t>
  </si>
  <si>
    <t>Oconee__GA</t>
  </si>
  <si>
    <t>Oconee</t>
  </si>
  <si>
    <t>Oglethorpe__GA</t>
  </si>
  <si>
    <t>Oglethorpe</t>
  </si>
  <si>
    <t>Paulding__GA</t>
  </si>
  <si>
    <t>Paulding</t>
  </si>
  <si>
    <t>Peach__GA</t>
  </si>
  <si>
    <t>Peach</t>
  </si>
  <si>
    <t>Pickens__GA</t>
  </si>
  <si>
    <t>Pierce__GA</t>
  </si>
  <si>
    <t>Pierce</t>
  </si>
  <si>
    <t>Pike__GA</t>
  </si>
  <si>
    <t>Polk__GA</t>
  </si>
  <si>
    <t>Pulaski__GA</t>
  </si>
  <si>
    <t>Putnam__GA</t>
  </si>
  <si>
    <t>Quitman__GA</t>
  </si>
  <si>
    <t>Quitman</t>
  </si>
  <si>
    <t>Rabun__GA</t>
  </si>
  <si>
    <t>Rabun</t>
  </si>
  <si>
    <t>Randolph__GA</t>
  </si>
  <si>
    <t>Richmond__GA</t>
  </si>
  <si>
    <t>Richmond</t>
  </si>
  <si>
    <t>Rockdale__GA</t>
  </si>
  <si>
    <t>Rockdale</t>
  </si>
  <si>
    <t>Schley__GA</t>
  </si>
  <si>
    <t>Schley</t>
  </si>
  <si>
    <t>Screven__GA</t>
  </si>
  <si>
    <t>Screven</t>
  </si>
  <si>
    <t>Seminole__GA</t>
  </si>
  <si>
    <t>Spalding__GA</t>
  </si>
  <si>
    <t>Spalding</t>
  </si>
  <si>
    <t>Stephens__GA</t>
  </si>
  <si>
    <t>Stephens</t>
  </si>
  <si>
    <t>Stewart__GA</t>
  </si>
  <si>
    <t>Stewart</t>
  </si>
  <si>
    <t>Sumter__GA</t>
  </si>
  <si>
    <t>Talbot__GA</t>
  </si>
  <si>
    <t>Talbot</t>
  </si>
  <si>
    <t>Taliaferro__GA</t>
  </si>
  <si>
    <t>Taliaferro</t>
  </si>
  <si>
    <t>Tattnall__GA</t>
  </si>
  <si>
    <t>Tattnall</t>
  </si>
  <si>
    <t>Taylor__GA</t>
  </si>
  <si>
    <t>Telfair__GA</t>
  </si>
  <si>
    <t>Telfair</t>
  </si>
  <si>
    <t>Terrell__GA</t>
  </si>
  <si>
    <t>Terrell</t>
  </si>
  <si>
    <t>Thomas__GA</t>
  </si>
  <si>
    <t>Thomas</t>
  </si>
  <si>
    <t>Tift__GA</t>
  </si>
  <si>
    <t>Tift</t>
  </si>
  <si>
    <t>Toombs__GA</t>
  </si>
  <si>
    <t>Toombs</t>
  </si>
  <si>
    <t>Towns__GA</t>
  </si>
  <si>
    <t>Towns</t>
  </si>
  <si>
    <t>Treutlen__GA</t>
  </si>
  <si>
    <t>Treutlen</t>
  </si>
  <si>
    <t>Troup__GA</t>
  </si>
  <si>
    <t>Troup</t>
  </si>
  <si>
    <t>Turner__GA</t>
  </si>
  <si>
    <t>Turner</t>
  </si>
  <si>
    <t>Twiggs__GA</t>
  </si>
  <si>
    <t>Twiggs</t>
  </si>
  <si>
    <t>Union__GA</t>
  </si>
  <si>
    <t>Upson__GA</t>
  </si>
  <si>
    <t>Upson</t>
  </si>
  <si>
    <t>Walker__GA</t>
  </si>
  <si>
    <t>Walton__GA</t>
  </si>
  <si>
    <t>Ware__GA</t>
  </si>
  <si>
    <t>Ware</t>
  </si>
  <si>
    <t>Warren__GA</t>
  </si>
  <si>
    <t>Warren</t>
  </si>
  <si>
    <t>Washington__GA</t>
  </si>
  <si>
    <t>Wayne__GA</t>
  </si>
  <si>
    <t>Wayne</t>
  </si>
  <si>
    <t>Webster__GA</t>
  </si>
  <si>
    <t>Webster</t>
  </si>
  <si>
    <t>Wheeler__GA</t>
  </si>
  <si>
    <t>Wheeler</t>
  </si>
  <si>
    <t>White__GA</t>
  </si>
  <si>
    <t>Whitfield__GA</t>
  </si>
  <si>
    <t>Whitfield</t>
  </si>
  <si>
    <t>Wilcox__GA</t>
  </si>
  <si>
    <t>Wilkes__GA</t>
  </si>
  <si>
    <t>Wilkes</t>
  </si>
  <si>
    <t>Wilkinson__GA</t>
  </si>
  <si>
    <t>Wilkinson</t>
  </si>
  <si>
    <t>Worth__GA</t>
  </si>
  <si>
    <t>Worth</t>
  </si>
  <si>
    <t>Hawaii__HI</t>
  </si>
  <si>
    <t>Hawaii</t>
  </si>
  <si>
    <t>Honolulu__HI</t>
  </si>
  <si>
    <t>Honolulu</t>
  </si>
  <si>
    <t>Kalawao__HI</t>
  </si>
  <si>
    <t>Kalawao</t>
  </si>
  <si>
    <t>Kauai__HI</t>
  </si>
  <si>
    <t>Kauai</t>
  </si>
  <si>
    <t>Maui__HI</t>
  </si>
  <si>
    <t>Maui</t>
  </si>
  <si>
    <t>Adair__IA</t>
  </si>
  <si>
    <t>Adair</t>
  </si>
  <si>
    <t>Adams__IA</t>
  </si>
  <si>
    <t>Allamakee__IA</t>
  </si>
  <si>
    <t>Allamakee</t>
  </si>
  <si>
    <t>Appanoose__IA</t>
  </si>
  <si>
    <t>Appanoose</t>
  </si>
  <si>
    <t>Audubon__IA</t>
  </si>
  <si>
    <t>Audubon</t>
  </si>
  <si>
    <t>Benton__IA</t>
  </si>
  <si>
    <t>Black_Hawk__IA</t>
  </si>
  <si>
    <t>Black Hawk</t>
  </si>
  <si>
    <t>Boone__IA</t>
  </si>
  <si>
    <t>Bremer__IA</t>
  </si>
  <si>
    <t>Bremer</t>
  </si>
  <si>
    <t>Buchanan__IA</t>
  </si>
  <si>
    <t>Buchanan</t>
  </si>
  <si>
    <t>Buena_Vista__IA</t>
  </si>
  <si>
    <t>Buena Vista</t>
  </si>
  <si>
    <t>Butler__IA</t>
  </si>
  <si>
    <t>Calhoun__IA</t>
  </si>
  <si>
    <t>Carroll__IA</t>
  </si>
  <si>
    <t>Cass__IA</t>
  </si>
  <si>
    <t>Cass</t>
  </si>
  <si>
    <t>Cedar__IA</t>
  </si>
  <si>
    <t>Cedar</t>
  </si>
  <si>
    <t>Cerro_Gordo__IA</t>
  </si>
  <si>
    <t>Cerro Gordo</t>
  </si>
  <si>
    <t>Cherokee__IA</t>
  </si>
  <si>
    <t>Chickasaw__IA</t>
  </si>
  <si>
    <t>Chickasaw</t>
  </si>
  <si>
    <t>Clarke__IA</t>
  </si>
  <si>
    <t>Clay__IA</t>
  </si>
  <si>
    <t>Clayton__IA</t>
  </si>
  <si>
    <t>Clinton__IA</t>
  </si>
  <si>
    <t>Clinton</t>
  </si>
  <si>
    <t>Crawford__IA</t>
  </si>
  <si>
    <t>Dallas__IA</t>
  </si>
  <si>
    <t>Davis__IA</t>
  </si>
  <si>
    <t>Davis</t>
  </si>
  <si>
    <t>Decatur__IA</t>
  </si>
  <si>
    <t>Delaware__IA</t>
  </si>
  <si>
    <t>Delaware</t>
  </si>
  <si>
    <t>Des_Moines__IA</t>
  </si>
  <si>
    <t>Des Moines</t>
  </si>
  <si>
    <t>Dickinson__IA</t>
  </si>
  <si>
    <t>Dickinson</t>
  </si>
  <si>
    <t>Dubuque__IA</t>
  </si>
  <si>
    <t>Dubuque</t>
  </si>
  <si>
    <t>Emmet__IA</t>
  </si>
  <si>
    <t>Emmet</t>
  </si>
  <si>
    <t>Fayette__IA</t>
  </si>
  <si>
    <t>Floyd__IA</t>
  </si>
  <si>
    <t>Franklin__IA</t>
  </si>
  <si>
    <t>Fremont__IA</t>
  </si>
  <si>
    <t>Greene__IA</t>
  </si>
  <si>
    <t>Grundy__IA</t>
  </si>
  <si>
    <t>Grundy</t>
  </si>
  <si>
    <t>Guthrie__IA</t>
  </si>
  <si>
    <t>Guthrie</t>
  </si>
  <si>
    <t>Hamilton__IA</t>
  </si>
  <si>
    <t>Hancock__IA</t>
  </si>
  <si>
    <t>Hardin__IA</t>
  </si>
  <si>
    <t>Hardin</t>
  </si>
  <si>
    <t>Harrison__IA</t>
  </si>
  <si>
    <t>Harrison</t>
  </si>
  <si>
    <t>Henry__IA</t>
  </si>
  <si>
    <t>Howard__IA</t>
  </si>
  <si>
    <t>Humboldt__IA</t>
  </si>
  <si>
    <t>Ida__IA</t>
  </si>
  <si>
    <t>Ida</t>
  </si>
  <si>
    <t>Iowa__IA</t>
  </si>
  <si>
    <t>Iowa</t>
  </si>
  <si>
    <t>Jackson__IA</t>
  </si>
  <si>
    <t>Jasper__IA</t>
  </si>
  <si>
    <t>Jefferson__IA</t>
  </si>
  <si>
    <t>Johnson__IA</t>
  </si>
  <si>
    <t>Jones__IA</t>
  </si>
  <si>
    <t>Keokuk__IA</t>
  </si>
  <si>
    <t>Keokuk</t>
  </si>
  <si>
    <t>Kossuth__IA</t>
  </si>
  <si>
    <t>Kossuth</t>
  </si>
  <si>
    <t>Lee__IA</t>
  </si>
  <si>
    <t>Linn__IA</t>
  </si>
  <si>
    <t>Linn</t>
  </si>
  <si>
    <t>Louisa__IA</t>
  </si>
  <si>
    <t>Louisa</t>
  </si>
  <si>
    <t>Lucas__IA</t>
  </si>
  <si>
    <t>Lucas</t>
  </si>
  <si>
    <t>Lyon__IA</t>
  </si>
  <si>
    <t>Lyon</t>
  </si>
  <si>
    <t>Madison__IA</t>
  </si>
  <si>
    <t>Mahaska__IA</t>
  </si>
  <si>
    <t>Mahaska</t>
  </si>
  <si>
    <t>Marion__IA</t>
  </si>
  <si>
    <t>Marshall__IA</t>
  </si>
  <si>
    <t>Mills__IA</t>
  </si>
  <si>
    <t>Mills</t>
  </si>
  <si>
    <t>Mitchell__IA</t>
  </si>
  <si>
    <t>Monona__IA</t>
  </si>
  <si>
    <t>Monona</t>
  </si>
  <si>
    <t>Monroe__IA</t>
  </si>
  <si>
    <t>Montgomery__IA</t>
  </si>
  <si>
    <t>Muscatine__IA</t>
  </si>
  <si>
    <t>Muscatine</t>
  </si>
  <si>
    <t>O_Brien__IA</t>
  </si>
  <si>
    <t>O Brien</t>
  </si>
  <si>
    <t>Osceola__IA</t>
  </si>
  <si>
    <t>Page__IA</t>
  </si>
  <si>
    <t>Page</t>
  </si>
  <si>
    <t>Palo_Alto__IA</t>
  </si>
  <si>
    <t>Palo Alto</t>
  </si>
  <si>
    <t>Plymouth__IA</t>
  </si>
  <si>
    <t>Plymouth</t>
  </si>
  <si>
    <t>Pocahontas__IA</t>
  </si>
  <si>
    <t>Pocahontas</t>
  </si>
  <si>
    <t>Polk__IA</t>
  </si>
  <si>
    <t>Pottawattamie__IA</t>
  </si>
  <si>
    <t>Pottawattamie</t>
  </si>
  <si>
    <t>Poweshiek__IA</t>
  </si>
  <si>
    <t>Poweshiek</t>
  </si>
  <si>
    <t>Ringgold__IA</t>
  </si>
  <si>
    <t>Ringgold</t>
  </si>
  <si>
    <t>Sac__IA</t>
  </si>
  <si>
    <t>Sac</t>
  </si>
  <si>
    <t>Scott__IA</t>
  </si>
  <si>
    <t>Shelby__IA</t>
  </si>
  <si>
    <t>Sioux__IA</t>
  </si>
  <si>
    <t>Sioux</t>
  </si>
  <si>
    <t>Story__IA</t>
  </si>
  <si>
    <t>Story</t>
  </si>
  <si>
    <t>Tama__IA</t>
  </si>
  <si>
    <t>Tama</t>
  </si>
  <si>
    <t>Taylor__IA</t>
  </si>
  <si>
    <t>Union__IA</t>
  </si>
  <si>
    <t>Van_Buren__IA</t>
  </si>
  <si>
    <t>Wapello__IA</t>
  </si>
  <si>
    <t>Wapello</t>
  </si>
  <si>
    <t>Warren__IA</t>
  </si>
  <si>
    <t>Washington__IA</t>
  </si>
  <si>
    <t>Wayne__IA</t>
  </si>
  <si>
    <t>Webster__IA</t>
  </si>
  <si>
    <t>Winnebago__IA</t>
  </si>
  <si>
    <t>Winnebago</t>
  </si>
  <si>
    <t>Winneshiek__IA</t>
  </si>
  <si>
    <t>Winneshiek</t>
  </si>
  <si>
    <t>Woodbury__IA</t>
  </si>
  <si>
    <t>Woodbury</t>
  </si>
  <si>
    <t>Worth__IA</t>
  </si>
  <si>
    <t>Wright__IA</t>
  </si>
  <si>
    <t>Wright</t>
  </si>
  <si>
    <t>Ada__ID</t>
  </si>
  <si>
    <t>Ada</t>
  </si>
  <si>
    <t>Adams__ID</t>
  </si>
  <si>
    <t>Bannock__ID</t>
  </si>
  <si>
    <t>Bannock</t>
  </si>
  <si>
    <t>Bear_Lake__ID</t>
  </si>
  <si>
    <t>Bear Lake</t>
  </si>
  <si>
    <t>Benewah__ID</t>
  </si>
  <si>
    <t>Benewah</t>
  </si>
  <si>
    <t>Bingham__ID</t>
  </si>
  <si>
    <t>Bingham</t>
  </si>
  <si>
    <t>Blaine__ID</t>
  </si>
  <si>
    <t>Blaine</t>
  </si>
  <si>
    <t>Boise__ID</t>
  </si>
  <si>
    <t>Boise</t>
  </si>
  <si>
    <t>Bonner__ID</t>
  </si>
  <si>
    <t>Bonner</t>
  </si>
  <si>
    <t>Bonneville__ID</t>
  </si>
  <si>
    <t>Bonneville</t>
  </si>
  <si>
    <t>Boundary__ID</t>
  </si>
  <si>
    <t>Boundary</t>
  </si>
  <si>
    <t>Butte__ID</t>
  </si>
  <si>
    <t>Camas__ID</t>
  </si>
  <si>
    <t>Camas</t>
  </si>
  <si>
    <t>Canyon__ID</t>
  </si>
  <si>
    <t>Canyon</t>
  </si>
  <si>
    <t>Caribou__ID</t>
  </si>
  <si>
    <t>Caribou</t>
  </si>
  <si>
    <t>Cassia__ID</t>
  </si>
  <si>
    <t>Cassia</t>
  </si>
  <si>
    <t>Clark__ID</t>
  </si>
  <si>
    <t>Clearwater__ID</t>
  </si>
  <si>
    <t>Clearwater</t>
  </si>
  <si>
    <t>Custer__ID</t>
  </si>
  <si>
    <t>Elmore__ID</t>
  </si>
  <si>
    <t>Franklin__ID</t>
  </si>
  <si>
    <t>Fremont__ID</t>
  </si>
  <si>
    <t>Gem__ID</t>
  </si>
  <si>
    <t>Gem</t>
  </si>
  <si>
    <t>Gooding__ID</t>
  </si>
  <si>
    <t>Gooding</t>
  </si>
  <si>
    <t>Idaho__ID</t>
  </si>
  <si>
    <t>Idaho</t>
  </si>
  <si>
    <t>Jefferson__ID</t>
  </si>
  <si>
    <t>Jerome__ID</t>
  </si>
  <si>
    <t>Jerome</t>
  </si>
  <si>
    <t>Kootenai__ID</t>
  </si>
  <si>
    <t>Kootenai</t>
  </si>
  <si>
    <t>Latah__ID</t>
  </si>
  <si>
    <t>Latah</t>
  </si>
  <si>
    <t>Lemhi__ID</t>
  </si>
  <si>
    <t>Lemhi</t>
  </si>
  <si>
    <t>Lewis__ID</t>
  </si>
  <si>
    <t>Lewis</t>
  </si>
  <si>
    <t>Lincoln__ID</t>
  </si>
  <si>
    <t>Madison__ID</t>
  </si>
  <si>
    <t>Minidoka__ID</t>
  </si>
  <si>
    <t>Minidoka</t>
  </si>
  <si>
    <t>Nez_Perce__ID</t>
  </si>
  <si>
    <t>Nez Perce</t>
  </si>
  <si>
    <t>Oneida__ID</t>
  </si>
  <si>
    <t>Oneida</t>
  </si>
  <si>
    <t>Owyhee__ID</t>
  </si>
  <si>
    <t>Owyhee</t>
  </si>
  <si>
    <t>Payette__ID</t>
  </si>
  <si>
    <t>Payette</t>
  </si>
  <si>
    <t>Power__ID</t>
  </si>
  <si>
    <t>Power</t>
  </si>
  <si>
    <t>Shoshone__ID</t>
  </si>
  <si>
    <t>Shoshone</t>
  </si>
  <si>
    <t>Teton__ID</t>
  </si>
  <si>
    <t>Teton</t>
  </si>
  <si>
    <t>Twin_Falls__ID</t>
  </si>
  <si>
    <t>Twin Falls</t>
  </si>
  <si>
    <t>Valley__ID</t>
  </si>
  <si>
    <t>Valley</t>
  </si>
  <si>
    <t>Washington__ID</t>
  </si>
  <si>
    <t>Adams__IL</t>
  </si>
  <si>
    <t>Alexander__IL</t>
  </si>
  <si>
    <t>Alexander</t>
  </si>
  <si>
    <t>Bond__IL</t>
  </si>
  <si>
    <t>Bond</t>
  </si>
  <si>
    <t>Boone__IL</t>
  </si>
  <si>
    <t>Brown__IL</t>
  </si>
  <si>
    <t>Brown</t>
  </si>
  <si>
    <t>Bureau__IL</t>
  </si>
  <si>
    <t>Bureau</t>
  </si>
  <si>
    <t>Calhoun__IL</t>
  </si>
  <si>
    <t>Carroll__IL</t>
  </si>
  <si>
    <t>Cass__IL</t>
  </si>
  <si>
    <t>Champaign__IL</t>
  </si>
  <si>
    <t>Champaign</t>
  </si>
  <si>
    <t>Christian__IL</t>
  </si>
  <si>
    <t>Christian</t>
  </si>
  <si>
    <t>Clark__IL</t>
  </si>
  <si>
    <t>Clay__IL</t>
  </si>
  <si>
    <t>Clinton__IL</t>
  </si>
  <si>
    <t>Coles__IL</t>
  </si>
  <si>
    <t>Coles</t>
  </si>
  <si>
    <t>Cook__IL</t>
  </si>
  <si>
    <t>Crawford__IL</t>
  </si>
  <si>
    <t>Cumberland__IL</t>
  </si>
  <si>
    <t>Cumberland</t>
  </si>
  <si>
    <t>De_Witt__IL</t>
  </si>
  <si>
    <t>De Witt</t>
  </si>
  <si>
    <t>DeKalb__IL</t>
  </si>
  <si>
    <t>McDonough__IL</t>
  </si>
  <si>
    <t>McDonough</t>
  </si>
  <si>
    <t>Douglas__IL</t>
  </si>
  <si>
    <t>DuPage__IL</t>
  </si>
  <si>
    <t>DuPage</t>
  </si>
  <si>
    <t>Edgar__IL</t>
  </si>
  <si>
    <t>Edgar</t>
  </si>
  <si>
    <t>Edwards__IL</t>
  </si>
  <si>
    <t>Edwards</t>
  </si>
  <si>
    <t>Effingham__IL</t>
  </si>
  <si>
    <t>Fayette__IL</t>
  </si>
  <si>
    <t>Ford__IL</t>
  </si>
  <si>
    <t>Ford</t>
  </si>
  <si>
    <t>Franklin__IL</t>
  </si>
  <si>
    <t>Fulton__IL</t>
  </si>
  <si>
    <t>Gallatin__IL</t>
  </si>
  <si>
    <t>Gallatin</t>
  </si>
  <si>
    <t>Greene__IL</t>
  </si>
  <si>
    <t>Grundy__IL</t>
  </si>
  <si>
    <t>Hamilton__IL</t>
  </si>
  <si>
    <t>Hancock__IL</t>
  </si>
  <si>
    <t>Hardin__IL</t>
  </si>
  <si>
    <t>Henderson__IL</t>
  </si>
  <si>
    <t>Henderson</t>
  </si>
  <si>
    <t>Henry__IL</t>
  </si>
  <si>
    <t>Iroquois__IL</t>
  </si>
  <si>
    <t>Iroquois</t>
  </si>
  <si>
    <t>Jackson__IL</t>
  </si>
  <si>
    <t>Jasper__IL</t>
  </si>
  <si>
    <t>Jefferson__IL</t>
  </si>
  <si>
    <t>Jersey__IL</t>
  </si>
  <si>
    <t>Jersey</t>
  </si>
  <si>
    <t>Jo_Daviess__IL</t>
  </si>
  <si>
    <t>Jo Daviess</t>
  </si>
  <si>
    <t>Johnson__IL</t>
  </si>
  <si>
    <t>Kane__IL</t>
  </si>
  <si>
    <t>Kane</t>
  </si>
  <si>
    <t>Kankakee__IL</t>
  </si>
  <si>
    <t>Kankakee</t>
  </si>
  <si>
    <t>Kendall__IL</t>
  </si>
  <si>
    <t>Kendall</t>
  </si>
  <si>
    <t>Knox__IL</t>
  </si>
  <si>
    <t>Knox</t>
  </si>
  <si>
    <t>La_Salle__IL</t>
  </si>
  <si>
    <t>La Salle</t>
  </si>
  <si>
    <t>Lake__IL</t>
  </si>
  <si>
    <t>Lawrence__IL</t>
  </si>
  <si>
    <t>Lee__IL</t>
  </si>
  <si>
    <t>Livingston__IL</t>
  </si>
  <si>
    <t>Livingston</t>
  </si>
  <si>
    <t>Logan__IL</t>
  </si>
  <si>
    <t>Macon__IL</t>
  </si>
  <si>
    <t>Macoupin__IL</t>
  </si>
  <si>
    <t>Macoupin</t>
  </si>
  <si>
    <t>Madison__IL</t>
  </si>
  <si>
    <t>Marion__IL</t>
  </si>
  <si>
    <t>Marshall__IL</t>
  </si>
  <si>
    <t>Mason__IL</t>
  </si>
  <si>
    <t>Mason</t>
  </si>
  <si>
    <t>Massac__IL</t>
  </si>
  <si>
    <t>Massac</t>
  </si>
  <si>
    <t>McHenry__IL</t>
  </si>
  <si>
    <t>McHenry</t>
  </si>
  <si>
    <t>McLean__IL</t>
  </si>
  <si>
    <t>McLean</t>
  </si>
  <si>
    <t>Menard__IL</t>
  </si>
  <si>
    <t>Menard</t>
  </si>
  <si>
    <t>Mercer__IL</t>
  </si>
  <si>
    <t>Mercer</t>
  </si>
  <si>
    <t>Monroe__IL</t>
  </si>
  <si>
    <t>Montgomery__IL</t>
  </si>
  <si>
    <t>Morgan__IL</t>
  </si>
  <si>
    <t>Moultrie__IL</t>
  </si>
  <si>
    <t>Moultrie</t>
  </si>
  <si>
    <t>Ogle__IL</t>
  </si>
  <si>
    <t>Ogle</t>
  </si>
  <si>
    <t>Peoria__IL</t>
  </si>
  <si>
    <t>Peoria</t>
  </si>
  <si>
    <t>Perry__IL</t>
  </si>
  <si>
    <t>Piatt__IL</t>
  </si>
  <si>
    <t>Piatt</t>
  </si>
  <si>
    <t>Pike__IL</t>
  </si>
  <si>
    <t>Pope__IL</t>
  </si>
  <si>
    <t>Pulaski__IL</t>
  </si>
  <si>
    <t>Putnam__IL</t>
  </si>
  <si>
    <t>Randolph__IL</t>
  </si>
  <si>
    <t>Richland__IL</t>
  </si>
  <si>
    <t>Richland</t>
  </si>
  <si>
    <t>Rock_Island__IL</t>
  </si>
  <si>
    <t>Rock Island</t>
  </si>
  <si>
    <t>Saline__IL</t>
  </si>
  <si>
    <t>Sangamon__IL</t>
  </si>
  <si>
    <t>Sangamon</t>
  </si>
  <si>
    <t>Schuyler__IL</t>
  </si>
  <si>
    <t>Schuyler</t>
  </si>
  <si>
    <t>Scott__IL</t>
  </si>
  <si>
    <t>Shelby__IL</t>
  </si>
  <si>
    <t>St__Clair__IL</t>
  </si>
  <si>
    <t>Stark__IL</t>
  </si>
  <si>
    <t>Stark</t>
  </si>
  <si>
    <t>Stephenson__IL</t>
  </si>
  <si>
    <t>Stephenson</t>
  </si>
  <si>
    <t>Tazewell__IL</t>
  </si>
  <si>
    <t>Tazewell</t>
  </si>
  <si>
    <t>Union__IL</t>
  </si>
  <si>
    <t>Vermilion__IL</t>
  </si>
  <si>
    <t>Vermilion</t>
  </si>
  <si>
    <t>Wabash__IL</t>
  </si>
  <si>
    <t>Wabash</t>
  </si>
  <si>
    <t>Warren__IL</t>
  </si>
  <si>
    <t>Washington__IL</t>
  </si>
  <si>
    <t>Wayne__IL</t>
  </si>
  <si>
    <t>White__IL</t>
  </si>
  <si>
    <t>Whiteside__IL</t>
  </si>
  <si>
    <t>Whiteside</t>
  </si>
  <si>
    <t>Will__IL</t>
  </si>
  <si>
    <t>Will</t>
  </si>
  <si>
    <t>Williamson__IL</t>
  </si>
  <si>
    <t>Williamson</t>
  </si>
  <si>
    <t>Winnebago__IL</t>
  </si>
  <si>
    <t>Woodford__IL</t>
  </si>
  <si>
    <t>Woodford</t>
  </si>
  <si>
    <t>Adams__IN</t>
  </si>
  <si>
    <t>Allen__IN</t>
  </si>
  <si>
    <t>Allen</t>
  </si>
  <si>
    <t>Bartholomew__IN</t>
  </si>
  <si>
    <t>Bartholomew</t>
  </si>
  <si>
    <t>Benton__IN</t>
  </si>
  <si>
    <t>Blackford__IN</t>
  </si>
  <si>
    <t>Blackford</t>
  </si>
  <si>
    <t>Boone__IN</t>
  </si>
  <si>
    <t>Brown__IN</t>
  </si>
  <si>
    <t>Carroll__IN</t>
  </si>
  <si>
    <t>Cass__IN</t>
  </si>
  <si>
    <t>Clark__IN</t>
  </si>
  <si>
    <t>Clay__IN</t>
  </si>
  <si>
    <t>Clinton__IN</t>
  </si>
  <si>
    <t>Crawford__IN</t>
  </si>
  <si>
    <t>Daviess__IN</t>
  </si>
  <si>
    <t>Daviess</t>
  </si>
  <si>
    <t>Dearborn__IN</t>
  </si>
  <si>
    <t>Dearborn</t>
  </si>
  <si>
    <t>Decatur__IN</t>
  </si>
  <si>
    <t>DeKalb__IN</t>
  </si>
  <si>
    <t>Delaware__IN</t>
  </si>
  <si>
    <t>Dubois__IN</t>
  </si>
  <si>
    <t>Dubois</t>
  </si>
  <si>
    <t>Elkhart__IN</t>
  </si>
  <si>
    <t>Elkhart</t>
  </si>
  <si>
    <t>Fayette__IN</t>
  </si>
  <si>
    <t>Floyd__IN</t>
  </si>
  <si>
    <t>Fountain__IN</t>
  </si>
  <si>
    <t>Fountain</t>
  </si>
  <si>
    <t>Franklin__IN</t>
  </si>
  <si>
    <t>Fulton__IN</t>
  </si>
  <si>
    <t>Gibson__IN</t>
  </si>
  <si>
    <t>Gibson</t>
  </si>
  <si>
    <t>Grant__IN</t>
  </si>
  <si>
    <t>Greene__IN</t>
  </si>
  <si>
    <t>Hamilton__IN</t>
  </si>
  <si>
    <t>Hancock__IN</t>
  </si>
  <si>
    <t>Harrison__IN</t>
  </si>
  <si>
    <t>Hendricks__IN</t>
  </si>
  <si>
    <t>Hendricks</t>
  </si>
  <si>
    <t>Henry__IN</t>
  </si>
  <si>
    <t>Howard__IN</t>
  </si>
  <si>
    <t>Huntington__IN</t>
  </si>
  <si>
    <t>Huntington</t>
  </si>
  <si>
    <t>Jackson__IN</t>
  </si>
  <si>
    <t>Jasper__IN</t>
  </si>
  <si>
    <t>Jay__IN</t>
  </si>
  <si>
    <t>Jay</t>
  </si>
  <si>
    <t>Jefferson__IN</t>
  </si>
  <si>
    <t>Jennings__IN</t>
  </si>
  <si>
    <t>Jennings</t>
  </si>
  <si>
    <t>Johnson__IN</t>
  </si>
  <si>
    <t>Knox__IN</t>
  </si>
  <si>
    <t>Kosciusko__IN</t>
  </si>
  <si>
    <t>Kosciusko</t>
  </si>
  <si>
    <t>LaGrange__IN</t>
  </si>
  <si>
    <t>LaGrange</t>
  </si>
  <si>
    <t>Lake__IN</t>
  </si>
  <si>
    <t>LaPorte__IN</t>
  </si>
  <si>
    <t>LaPorte</t>
  </si>
  <si>
    <t>Lawrence__IN</t>
  </si>
  <si>
    <t>Madison__IN</t>
  </si>
  <si>
    <t>Marion__IN</t>
  </si>
  <si>
    <t>Marshall__IN</t>
  </si>
  <si>
    <t>Martin__IN</t>
  </si>
  <si>
    <t>Miami__IN</t>
  </si>
  <si>
    <t>Miami</t>
  </si>
  <si>
    <t>Monroe__IN</t>
  </si>
  <si>
    <t>Montgomery__IN</t>
  </si>
  <si>
    <t>Morgan__IN</t>
  </si>
  <si>
    <t>Newton__IN</t>
  </si>
  <si>
    <t>Noble__IN</t>
  </si>
  <si>
    <t>Noble</t>
  </si>
  <si>
    <t>Ohio__IN</t>
  </si>
  <si>
    <t>Ohio</t>
  </si>
  <si>
    <t>Orange__IN</t>
  </si>
  <si>
    <t>Owen__IN</t>
  </si>
  <si>
    <t>Owen</t>
  </si>
  <si>
    <t>Parke__IN</t>
  </si>
  <si>
    <t>Parke</t>
  </si>
  <si>
    <t>Perry__IN</t>
  </si>
  <si>
    <t>Pike__IN</t>
  </si>
  <si>
    <t>Porter__IN</t>
  </si>
  <si>
    <t>Porter</t>
  </si>
  <si>
    <t>Posey__IN</t>
  </si>
  <si>
    <t>Posey</t>
  </si>
  <si>
    <t>Pulaski__IN</t>
  </si>
  <si>
    <t>Putnam__IN</t>
  </si>
  <si>
    <t>Randolph__IN</t>
  </si>
  <si>
    <t>Ripley__IN</t>
  </si>
  <si>
    <t>Ripley</t>
  </si>
  <si>
    <t>Rush__IN</t>
  </si>
  <si>
    <t>Rush</t>
  </si>
  <si>
    <t>Scott__IN</t>
  </si>
  <si>
    <t>Shelby__IN</t>
  </si>
  <si>
    <t>Spencer__IN</t>
  </si>
  <si>
    <t>Spencer</t>
  </si>
  <si>
    <t>St__Joseph__IN</t>
  </si>
  <si>
    <t>St  Joseph</t>
  </si>
  <si>
    <t>Starke__IN</t>
  </si>
  <si>
    <t>Starke</t>
  </si>
  <si>
    <t>Steuben__IN</t>
  </si>
  <si>
    <t>Steuben</t>
  </si>
  <si>
    <t>Sullivan__IN</t>
  </si>
  <si>
    <t>Sullivan</t>
  </si>
  <si>
    <t>Switzerland__IN</t>
  </si>
  <si>
    <t>Switzerland</t>
  </si>
  <si>
    <t>Tippecanoe__IN</t>
  </si>
  <si>
    <t>Tippecanoe</t>
  </si>
  <si>
    <t>Tipton__IN</t>
  </si>
  <si>
    <t>Tipton</t>
  </si>
  <si>
    <t>Union__IN</t>
  </si>
  <si>
    <t>Vanderburgh__IN</t>
  </si>
  <si>
    <t>Vanderburgh</t>
  </si>
  <si>
    <t>Vermillion__IN</t>
  </si>
  <si>
    <t>Vermillion</t>
  </si>
  <si>
    <t>Vigo__IN</t>
  </si>
  <si>
    <t>Vigo</t>
  </si>
  <si>
    <t>Wabash__IN</t>
  </si>
  <si>
    <t>Warren__IN</t>
  </si>
  <si>
    <t>Warrick__IN</t>
  </si>
  <si>
    <t>Warrick</t>
  </si>
  <si>
    <t>Washington__IN</t>
  </si>
  <si>
    <t>Wayne__IN</t>
  </si>
  <si>
    <t>Wells__IN</t>
  </si>
  <si>
    <t>Wells</t>
  </si>
  <si>
    <t>White__IN</t>
  </si>
  <si>
    <t>Whitley__IN</t>
  </si>
  <si>
    <t>Whitley</t>
  </si>
  <si>
    <t>Allen__KS</t>
  </si>
  <si>
    <t>Anderson__KS</t>
  </si>
  <si>
    <t>Anderson</t>
  </si>
  <si>
    <t>Atchison__KS</t>
  </si>
  <si>
    <t>Atchison</t>
  </si>
  <si>
    <t>Barber__KS</t>
  </si>
  <si>
    <t>Barber</t>
  </si>
  <si>
    <t>Barton__KS</t>
  </si>
  <si>
    <t>Barton</t>
  </si>
  <si>
    <t>Bourbon__KS</t>
  </si>
  <si>
    <t>Bourbon</t>
  </si>
  <si>
    <t>Brown__KS</t>
  </si>
  <si>
    <t>Butler__KS</t>
  </si>
  <si>
    <t>Chase__KS</t>
  </si>
  <si>
    <t>Chase</t>
  </si>
  <si>
    <t>Chautauqua__KS</t>
  </si>
  <si>
    <t>Chautauqua</t>
  </si>
  <si>
    <t>Cherokee__KS</t>
  </si>
  <si>
    <t>Cheyenne__KS</t>
  </si>
  <si>
    <t>Clark__KS</t>
  </si>
  <si>
    <t>Clay__KS</t>
  </si>
  <si>
    <t>Cloud__KS</t>
  </si>
  <si>
    <t>Cloud</t>
  </si>
  <si>
    <t>Coffey__KS</t>
  </si>
  <si>
    <t>Coffey</t>
  </si>
  <si>
    <t>Comanche__KS</t>
  </si>
  <si>
    <t>Comanche</t>
  </si>
  <si>
    <t>Cowley__KS</t>
  </si>
  <si>
    <t>Cowley</t>
  </si>
  <si>
    <t>Crawford__KS</t>
  </si>
  <si>
    <t>Decatur__KS</t>
  </si>
  <si>
    <t>Dickinson__KS</t>
  </si>
  <si>
    <t>Doniphan__KS</t>
  </si>
  <si>
    <t>Doniphan</t>
  </si>
  <si>
    <t>Douglas__KS</t>
  </si>
  <si>
    <t>Edwards__KS</t>
  </si>
  <si>
    <t>Elk__KS</t>
  </si>
  <si>
    <t>Elk</t>
  </si>
  <si>
    <t>Ellis__KS</t>
  </si>
  <si>
    <t>Ellis</t>
  </si>
  <si>
    <t>Ellsworth__KS</t>
  </si>
  <si>
    <t>Ellsworth</t>
  </si>
  <si>
    <t>Finney__KS</t>
  </si>
  <si>
    <t>Finney</t>
  </si>
  <si>
    <t>Ford__KS</t>
  </si>
  <si>
    <t>Franklin__KS</t>
  </si>
  <si>
    <t>Geary__KS</t>
  </si>
  <si>
    <t>Geary</t>
  </si>
  <si>
    <t>Gove__KS</t>
  </si>
  <si>
    <t>Gove</t>
  </si>
  <si>
    <t>Graham__KS</t>
  </si>
  <si>
    <t>Grant__KS</t>
  </si>
  <si>
    <t>Gray__KS</t>
  </si>
  <si>
    <t>Gray</t>
  </si>
  <si>
    <t>Greeley__KS</t>
  </si>
  <si>
    <t>Greeley</t>
  </si>
  <si>
    <t>Greenwood__KS</t>
  </si>
  <si>
    <t>Greenwood</t>
  </si>
  <si>
    <t>Hamilton__KS</t>
  </si>
  <si>
    <t>Harper__KS</t>
  </si>
  <si>
    <t>Harper</t>
  </si>
  <si>
    <t>Harvey__KS</t>
  </si>
  <si>
    <t>Harvey</t>
  </si>
  <si>
    <t>Haskell__KS</t>
  </si>
  <si>
    <t>Haskell</t>
  </si>
  <si>
    <t>Hodgeman__KS</t>
  </si>
  <si>
    <t>Hodgeman</t>
  </si>
  <si>
    <t>Jackson__KS</t>
  </si>
  <si>
    <t>Jefferson__KS</t>
  </si>
  <si>
    <t>Jewell__KS</t>
  </si>
  <si>
    <t>Jewell</t>
  </si>
  <si>
    <t>Johnson__KS</t>
  </si>
  <si>
    <t>Kearny__KS</t>
  </si>
  <si>
    <t>Kearny</t>
  </si>
  <si>
    <t>Kingman__KS</t>
  </si>
  <si>
    <t>Kingman</t>
  </si>
  <si>
    <t>Kiowa__KS</t>
  </si>
  <si>
    <t>Labette__KS</t>
  </si>
  <si>
    <t>Labette</t>
  </si>
  <si>
    <t>Lane__KS</t>
  </si>
  <si>
    <t>Lane</t>
  </si>
  <si>
    <t>Leavenworth__KS</t>
  </si>
  <si>
    <t>Leavenworth</t>
  </si>
  <si>
    <t>Lincoln__KS</t>
  </si>
  <si>
    <t>Linn__KS</t>
  </si>
  <si>
    <t>Logan__KS</t>
  </si>
  <si>
    <t>Lyon__KS</t>
  </si>
  <si>
    <t>Marion__KS</t>
  </si>
  <si>
    <t>Marshall__KS</t>
  </si>
  <si>
    <t>McPherson__KS</t>
  </si>
  <si>
    <t>McPherson</t>
  </si>
  <si>
    <t>Meade__KS</t>
  </si>
  <si>
    <t>Meade</t>
  </si>
  <si>
    <t>Miami__KS</t>
  </si>
  <si>
    <t>Mitchell__KS</t>
  </si>
  <si>
    <t>Montgomery__KS</t>
  </si>
  <si>
    <t>Morris__KS</t>
  </si>
  <si>
    <t>Morris</t>
  </si>
  <si>
    <t>Morton__KS</t>
  </si>
  <si>
    <t>Morton</t>
  </si>
  <si>
    <t>Nemaha__KS</t>
  </si>
  <si>
    <t>Nemaha</t>
  </si>
  <si>
    <t>Neosho__KS</t>
  </si>
  <si>
    <t>Neosho</t>
  </si>
  <si>
    <t>Ness__KS</t>
  </si>
  <si>
    <t>Ness</t>
  </si>
  <si>
    <t>Norton__KS</t>
  </si>
  <si>
    <t>Norton</t>
  </si>
  <si>
    <t>Osage__KS</t>
  </si>
  <si>
    <t>Osage</t>
  </si>
  <si>
    <t>Osborne__KS</t>
  </si>
  <si>
    <t>Osborne</t>
  </si>
  <si>
    <t>Ottawa__KS</t>
  </si>
  <si>
    <t>Ottawa</t>
  </si>
  <si>
    <t>Pawnee__KS</t>
  </si>
  <si>
    <t>Pawnee</t>
  </si>
  <si>
    <t>Phillips__KS</t>
  </si>
  <si>
    <t>Pottawatomie__KS</t>
  </si>
  <si>
    <t>Pottawatomie</t>
  </si>
  <si>
    <t>Pratt__KS</t>
  </si>
  <si>
    <t>Pratt</t>
  </si>
  <si>
    <t>Rawlins__KS</t>
  </si>
  <si>
    <t>Rawlins</t>
  </si>
  <si>
    <t>Reno__KS</t>
  </si>
  <si>
    <t>Reno</t>
  </si>
  <si>
    <t>Republic__KS</t>
  </si>
  <si>
    <t>Republic</t>
  </si>
  <si>
    <t>Rice__KS</t>
  </si>
  <si>
    <t>Rice</t>
  </si>
  <si>
    <t>Riley__KS</t>
  </si>
  <si>
    <t>Riley</t>
  </si>
  <si>
    <t>Rooks__KS</t>
  </si>
  <si>
    <t>Rooks</t>
  </si>
  <si>
    <t>Rush__KS</t>
  </si>
  <si>
    <t>Russell__KS</t>
  </si>
  <si>
    <t>Saline__KS</t>
  </si>
  <si>
    <t>Scott__KS</t>
  </si>
  <si>
    <t>Sedgwick__KS</t>
  </si>
  <si>
    <t>Seward__KS</t>
  </si>
  <si>
    <t>Seward</t>
  </si>
  <si>
    <t>Shawnee__KS</t>
  </si>
  <si>
    <t>Shawnee</t>
  </si>
  <si>
    <t>Sheridan__KS</t>
  </si>
  <si>
    <t>Sheridan</t>
  </si>
  <si>
    <t>Sherman__KS</t>
  </si>
  <si>
    <t>Sherman</t>
  </si>
  <si>
    <t>Smith__KS</t>
  </si>
  <si>
    <t>Smith</t>
  </si>
  <si>
    <t>Stafford__KS</t>
  </si>
  <si>
    <t>Stafford</t>
  </si>
  <si>
    <t>Stanton__KS</t>
  </si>
  <si>
    <t>Stanton</t>
  </si>
  <si>
    <t>Stevens__KS</t>
  </si>
  <si>
    <t>Stevens</t>
  </si>
  <si>
    <t>Sumner__KS</t>
  </si>
  <si>
    <t>Sumner</t>
  </si>
  <si>
    <t>Thomas__KS</t>
  </si>
  <si>
    <t>Trego__KS</t>
  </si>
  <si>
    <t>Trego</t>
  </si>
  <si>
    <t>Wabaunsee__KS</t>
  </si>
  <si>
    <t>Wabaunsee</t>
  </si>
  <si>
    <t>Wallace__KS</t>
  </si>
  <si>
    <t>Wallace</t>
  </si>
  <si>
    <t>Washington__KS</t>
  </si>
  <si>
    <t>Wichita__KS</t>
  </si>
  <si>
    <t>Wichita</t>
  </si>
  <si>
    <t>Wilson__KS</t>
  </si>
  <si>
    <t>Wilson</t>
  </si>
  <si>
    <t>Woodson__KS</t>
  </si>
  <si>
    <t>Woodson</t>
  </si>
  <si>
    <t>Wyandotte__KS</t>
  </si>
  <si>
    <t>Wyandotte</t>
  </si>
  <si>
    <t>Adair__KY</t>
  </si>
  <si>
    <t>Allen__KY</t>
  </si>
  <si>
    <t>Anderson__KY</t>
  </si>
  <si>
    <t>Ballard__KY</t>
  </si>
  <si>
    <t>Ballard</t>
  </si>
  <si>
    <t>Barren__KY</t>
  </si>
  <si>
    <t>Barren</t>
  </si>
  <si>
    <t>Bath__KY</t>
  </si>
  <si>
    <t>Bath</t>
  </si>
  <si>
    <t>Bell__KY</t>
  </si>
  <si>
    <t>Bell</t>
  </si>
  <si>
    <t>Boone__KY</t>
  </si>
  <si>
    <t>Bourbon__KY</t>
  </si>
  <si>
    <t>Boyd__KY</t>
  </si>
  <si>
    <t>Boyd</t>
  </si>
  <si>
    <t>Boyle__KY</t>
  </si>
  <si>
    <t>Boyle</t>
  </si>
  <si>
    <t>Bracken__KY</t>
  </si>
  <si>
    <t>Bracken</t>
  </si>
  <si>
    <t>Breathitt__KY</t>
  </si>
  <si>
    <t>Breathitt</t>
  </si>
  <si>
    <t>Breckinridge__KY</t>
  </si>
  <si>
    <t>Breckinridge</t>
  </si>
  <si>
    <t>Bullitt__KY</t>
  </si>
  <si>
    <t>Bullitt</t>
  </si>
  <si>
    <t>Butler__KY</t>
  </si>
  <si>
    <t>Caldwell__KY</t>
  </si>
  <si>
    <t>Caldwell</t>
  </si>
  <si>
    <t>Calloway__KY</t>
  </si>
  <si>
    <t>Calloway</t>
  </si>
  <si>
    <t>Campbell__KY</t>
  </si>
  <si>
    <t>Campbell</t>
  </si>
  <si>
    <t>Carlisle__KY</t>
  </si>
  <si>
    <t>Carlisle</t>
  </si>
  <si>
    <t>Carroll__KY</t>
  </si>
  <si>
    <t>Carter__KY</t>
  </si>
  <si>
    <t>Carter</t>
  </si>
  <si>
    <t>Casey__KY</t>
  </si>
  <si>
    <t>Casey</t>
  </si>
  <si>
    <t>Christian__KY</t>
  </si>
  <si>
    <t>Clark__KY</t>
  </si>
  <si>
    <t>Clay__KY</t>
  </si>
  <si>
    <t>Clinton__KY</t>
  </si>
  <si>
    <t>Crittenden__KY</t>
  </si>
  <si>
    <t>Cumberland__KY</t>
  </si>
  <si>
    <t>Daviess__KY</t>
  </si>
  <si>
    <t>Edmonson__KY</t>
  </si>
  <si>
    <t>Edmonson</t>
  </si>
  <si>
    <t>Elliott__KY</t>
  </si>
  <si>
    <t>Elliott</t>
  </si>
  <si>
    <t>Estill__KY</t>
  </si>
  <si>
    <t>Estill</t>
  </si>
  <si>
    <t>Fayette__KY</t>
  </si>
  <si>
    <t>Fleming__KY</t>
  </si>
  <si>
    <t>Fleming</t>
  </si>
  <si>
    <t>Floyd__KY</t>
  </si>
  <si>
    <t>Franklin__KY</t>
  </si>
  <si>
    <t>Fulton__KY</t>
  </si>
  <si>
    <t>Gallatin__KY</t>
  </si>
  <si>
    <t>Garrard__KY</t>
  </si>
  <si>
    <t>Garrard</t>
  </si>
  <si>
    <t>Grant__KY</t>
  </si>
  <si>
    <t>Graves__KY</t>
  </si>
  <si>
    <t>Graves</t>
  </si>
  <si>
    <t>Grayson__KY</t>
  </si>
  <si>
    <t>Grayson</t>
  </si>
  <si>
    <t>Green__KY</t>
  </si>
  <si>
    <t>Green</t>
  </si>
  <si>
    <t>Greenup__KY</t>
  </si>
  <si>
    <t>Greenup</t>
  </si>
  <si>
    <t>Hancock__KY</t>
  </si>
  <si>
    <t>Hardin__KY</t>
  </si>
  <si>
    <t>Harlan__KY</t>
  </si>
  <si>
    <t>Harlan</t>
  </si>
  <si>
    <t>Harrison__KY</t>
  </si>
  <si>
    <t>Hart__KY</t>
  </si>
  <si>
    <t>Henderson__KY</t>
  </si>
  <si>
    <t>Henry__KY</t>
  </si>
  <si>
    <t>Hickman__KY</t>
  </si>
  <si>
    <t>Hickman</t>
  </si>
  <si>
    <t>Hopkins__KY</t>
  </si>
  <si>
    <t>Hopkins</t>
  </si>
  <si>
    <t>Jackson__KY</t>
  </si>
  <si>
    <t>Jefferson__KY</t>
  </si>
  <si>
    <t>Jessamine__KY</t>
  </si>
  <si>
    <t>Jessamine</t>
  </si>
  <si>
    <t>Johnson__KY</t>
  </si>
  <si>
    <t>Kenton__KY</t>
  </si>
  <si>
    <t>Kenton</t>
  </si>
  <si>
    <t>Knott__KY</t>
  </si>
  <si>
    <t>Knott</t>
  </si>
  <si>
    <t>Knox__KY</t>
  </si>
  <si>
    <t>Larue__KY</t>
  </si>
  <si>
    <t>Larue</t>
  </si>
  <si>
    <t>Laurel__KY</t>
  </si>
  <si>
    <t>Laurel</t>
  </si>
  <si>
    <t>Lawrence__KY</t>
  </si>
  <si>
    <t>Lee__KY</t>
  </si>
  <si>
    <t>Leslie__KY</t>
  </si>
  <si>
    <t>Leslie</t>
  </si>
  <si>
    <t>Letcher__KY</t>
  </si>
  <si>
    <t>Letcher</t>
  </si>
  <si>
    <t>Lewis__KY</t>
  </si>
  <si>
    <t>Lincoln__KY</t>
  </si>
  <si>
    <t>Livingston__KY</t>
  </si>
  <si>
    <t>Logan__KY</t>
  </si>
  <si>
    <t>Lyon__KY</t>
  </si>
  <si>
    <t>Madison__KY</t>
  </si>
  <si>
    <t>Magoffin__KY</t>
  </si>
  <si>
    <t>Magoffin</t>
  </si>
  <si>
    <t>Marion__KY</t>
  </si>
  <si>
    <t>Marshall__KY</t>
  </si>
  <si>
    <t>Martin__KY</t>
  </si>
  <si>
    <t>Mason__KY</t>
  </si>
  <si>
    <t>McCracken__KY</t>
  </si>
  <si>
    <t>McCracken</t>
  </si>
  <si>
    <t>McCreary__KY</t>
  </si>
  <si>
    <t>McCreary</t>
  </si>
  <si>
    <t>McLean__KY</t>
  </si>
  <si>
    <t>Meade__KY</t>
  </si>
  <si>
    <t>Menifee__KY</t>
  </si>
  <si>
    <t>Menifee</t>
  </si>
  <si>
    <t>Mercer__KY</t>
  </si>
  <si>
    <t>Metcalfe__KY</t>
  </si>
  <si>
    <t>Metcalfe</t>
  </si>
  <si>
    <t>Monroe__KY</t>
  </si>
  <si>
    <t>Montgomery__KY</t>
  </si>
  <si>
    <t>Morgan__KY</t>
  </si>
  <si>
    <t>Muhlenberg__KY</t>
  </si>
  <si>
    <t>Muhlenberg</t>
  </si>
  <si>
    <t>Nelson__KY</t>
  </si>
  <si>
    <t>Nelson</t>
  </si>
  <si>
    <t>Nicholas__KY</t>
  </si>
  <si>
    <t>Nicholas</t>
  </si>
  <si>
    <t>Ohio__KY</t>
  </si>
  <si>
    <t>Oldham__KY</t>
  </si>
  <si>
    <t>Oldham</t>
  </si>
  <si>
    <t>Owen__KY</t>
  </si>
  <si>
    <t>Owsley__KY</t>
  </si>
  <si>
    <t>Owsley</t>
  </si>
  <si>
    <t>Pendleton__KY</t>
  </si>
  <si>
    <t>Pendleton</t>
  </si>
  <si>
    <t>Perry__KY</t>
  </si>
  <si>
    <t>Pike__KY</t>
  </si>
  <si>
    <t>Powell__KY</t>
  </si>
  <si>
    <t>Powell</t>
  </si>
  <si>
    <t>Pulaski__KY</t>
  </si>
  <si>
    <t>Robertson__KY</t>
  </si>
  <si>
    <t>Robertson</t>
  </si>
  <si>
    <t>Rockcastle__KY</t>
  </si>
  <si>
    <t>Rockcastle</t>
  </si>
  <si>
    <t>Rowan__KY</t>
  </si>
  <si>
    <t>Rowan</t>
  </si>
  <si>
    <t>Russell__KY</t>
  </si>
  <si>
    <t>Scott__KY</t>
  </si>
  <si>
    <t>Shelby__KY</t>
  </si>
  <si>
    <t>Simpson__KY</t>
  </si>
  <si>
    <t>Simpson</t>
  </si>
  <si>
    <t>Spencer__KY</t>
  </si>
  <si>
    <t>Taylor__KY</t>
  </si>
  <si>
    <t>Todd__KY</t>
  </si>
  <si>
    <t>Todd</t>
  </si>
  <si>
    <t>Trigg__KY</t>
  </si>
  <si>
    <t>Trigg</t>
  </si>
  <si>
    <t>Trimble__KY</t>
  </si>
  <si>
    <t>Trimble</t>
  </si>
  <si>
    <t>Union__KY</t>
  </si>
  <si>
    <t>Warren__KY</t>
  </si>
  <si>
    <t>Washington__KY</t>
  </si>
  <si>
    <t>Wayne__KY</t>
  </si>
  <si>
    <t>Webster__KY</t>
  </si>
  <si>
    <t>Whitley__KY</t>
  </si>
  <si>
    <t>Wolfe__KY</t>
  </si>
  <si>
    <t>Wolfe</t>
  </si>
  <si>
    <t>Woodford__KY</t>
  </si>
  <si>
    <t>Acadia__LA</t>
  </si>
  <si>
    <t>LΟUISIANA</t>
  </si>
  <si>
    <t>Acadia</t>
  </si>
  <si>
    <t>Allen__LA</t>
  </si>
  <si>
    <t>Ascension__LA</t>
  </si>
  <si>
    <t>Ascension</t>
  </si>
  <si>
    <t>Assumption__LA</t>
  </si>
  <si>
    <t>Assumption</t>
  </si>
  <si>
    <t>Avoyelles__LA</t>
  </si>
  <si>
    <t>Avoyelles</t>
  </si>
  <si>
    <t>Beauregard__LA</t>
  </si>
  <si>
    <t>Beauregard</t>
  </si>
  <si>
    <t>Bienville__LA</t>
  </si>
  <si>
    <t>Bienville</t>
  </si>
  <si>
    <t>Bossier__LA</t>
  </si>
  <si>
    <t>Bossier</t>
  </si>
  <si>
    <t>Caddo__LA</t>
  </si>
  <si>
    <t>Caddo</t>
  </si>
  <si>
    <t>Calcasieu__LA</t>
  </si>
  <si>
    <t>Calcasieu</t>
  </si>
  <si>
    <t>Caldwell__LA</t>
  </si>
  <si>
    <t>Cameron__LA</t>
  </si>
  <si>
    <t>Cameron</t>
  </si>
  <si>
    <t>Catahoula__LA</t>
  </si>
  <si>
    <t>Catahoula</t>
  </si>
  <si>
    <t>Claiborne__LA</t>
  </si>
  <si>
    <t>Claiborne</t>
  </si>
  <si>
    <t>Concordia__LA</t>
  </si>
  <si>
    <t>Concordia</t>
  </si>
  <si>
    <t>De_Soto__LA</t>
  </si>
  <si>
    <t>De Soto</t>
  </si>
  <si>
    <t>East_Baton_Rouge__LA</t>
  </si>
  <si>
    <t>East Baton Rouge</t>
  </si>
  <si>
    <t>East_Carroll__LA</t>
  </si>
  <si>
    <t>East Carroll</t>
  </si>
  <si>
    <t>East_Feliciana__LA</t>
  </si>
  <si>
    <t>East Feliciana</t>
  </si>
  <si>
    <t>Evangeline__LA</t>
  </si>
  <si>
    <t>Evangeline</t>
  </si>
  <si>
    <t>Franklin__LA</t>
  </si>
  <si>
    <t>Grant__LA</t>
  </si>
  <si>
    <t>Iberia__LA</t>
  </si>
  <si>
    <t>Iberia</t>
  </si>
  <si>
    <t>Iberville__LA</t>
  </si>
  <si>
    <t>Iberville</t>
  </si>
  <si>
    <t>Jackson__LA</t>
  </si>
  <si>
    <t>Jefferson__LA</t>
  </si>
  <si>
    <t>Jefferson_Davis__LA</t>
  </si>
  <si>
    <t>Jefferson Davis</t>
  </si>
  <si>
    <t>LaSalle__LA</t>
  </si>
  <si>
    <t>LaSalle</t>
  </si>
  <si>
    <t>Lafayette__LA</t>
  </si>
  <si>
    <t>Lafourche__LA</t>
  </si>
  <si>
    <t>Lafourche</t>
  </si>
  <si>
    <t>Lincoln__LA</t>
  </si>
  <si>
    <t>Livingston__LA</t>
  </si>
  <si>
    <t>Madison__LA</t>
  </si>
  <si>
    <t>Morehouse__LA</t>
  </si>
  <si>
    <t>Morehouse</t>
  </si>
  <si>
    <t>Natchitoches__LA</t>
  </si>
  <si>
    <t>Natchitoches</t>
  </si>
  <si>
    <t>Orleans__LA</t>
  </si>
  <si>
    <t>Orleans</t>
  </si>
  <si>
    <t>Ouachita__LA</t>
  </si>
  <si>
    <t>Plaquemines__LA</t>
  </si>
  <si>
    <t>Plaquemines</t>
  </si>
  <si>
    <t>Pointe_Coupee__LA</t>
  </si>
  <si>
    <t>Pointe Coupee</t>
  </si>
  <si>
    <t>Rapides__LA</t>
  </si>
  <si>
    <t>Rapides</t>
  </si>
  <si>
    <t>Red_River__LA</t>
  </si>
  <si>
    <t>Red River</t>
  </si>
  <si>
    <t>Richland__LA</t>
  </si>
  <si>
    <t>Sabine__LA</t>
  </si>
  <si>
    <t>Sabine</t>
  </si>
  <si>
    <t>St__Bernard__LA</t>
  </si>
  <si>
    <t>St  Bernard</t>
  </si>
  <si>
    <t>St__Charles__LA</t>
  </si>
  <si>
    <t>St  Charles</t>
  </si>
  <si>
    <t>St__Helena__LA</t>
  </si>
  <si>
    <t>St  Helena</t>
  </si>
  <si>
    <t>St__James__LA</t>
  </si>
  <si>
    <t>St  James</t>
  </si>
  <si>
    <t>St__John_the_Baptist__LA</t>
  </si>
  <si>
    <t>St  John the Baptist</t>
  </si>
  <si>
    <t>St__Landry__LA</t>
  </si>
  <si>
    <t>St  Landry</t>
  </si>
  <si>
    <t>St__Martin__LA</t>
  </si>
  <si>
    <t>St  Martin</t>
  </si>
  <si>
    <t>St__Mary__LA</t>
  </si>
  <si>
    <t>St  Mary</t>
  </si>
  <si>
    <t>St__Tammany__LA</t>
  </si>
  <si>
    <t>St  Tammany</t>
  </si>
  <si>
    <t>Tangipahoa__LA</t>
  </si>
  <si>
    <t>Tangipahoa</t>
  </si>
  <si>
    <t>Tensas__LA</t>
  </si>
  <si>
    <t>Tensas</t>
  </si>
  <si>
    <t>Terrebonne__LA</t>
  </si>
  <si>
    <t>Terrebonne</t>
  </si>
  <si>
    <t>Union__LA</t>
  </si>
  <si>
    <t>Vermilion__LA</t>
  </si>
  <si>
    <t>Vernon__LA</t>
  </si>
  <si>
    <t>Vernon</t>
  </si>
  <si>
    <t>Washington__LA</t>
  </si>
  <si>
    <t>Webster__LA</t>
  </si>
  <si>
    <t>West_Baton_Rouge__LA</t>
  </si>
  <si>
    <t>West Baton Rouge</t>
  </si>
  <si>
    <t>West_Carroll__LA</t>
  </si>
  <si>
    <t>West Carroll</t>
  </si>
  <si>
    <t>West_Feliciana__LA</t>
  </si>
  <si>
    <t>West Feliciana</t>
  </si>
  <si>
    <t>Winn__LA</t>
  </si>
  <si>
    <t>Winn</t>
  </si>
  <si>
    <t>Barnstable__MA</t>
  </si>
  <si>
    <t>Barnstable</t>
  </si>
  <si>
    <t>Berkshire__MA</t>
  </si>
  <si>
    <t>Berkshire</t>
  </si>
  <si>
    <t>Bristol__MA</t>
  </si>
  <si>
    <t>Bristol</t>
  </si>
  <si>
    <t>Dukes__MA</t>
  </si>
  <si>
    <t>Dukes</t>
  </si>
  <si>
    <t>Essex__MA</t>
  </si>
  <si>
    <t>Essex</t>
  </si>
  <si>
    <t>Franklin__MA</t>
  </si>
  <si>
    <t>Hampden__MA</t>
  </si>
  <si>
    <t>Hampden</t>
  </si>
  <si>
    <t>Hampshire__MA</t>
  </si>
  <si>
    <t>Hampshire</t>
  </si>
  <si>
    <t>Middlesex__MA</t>
  </si>
  <si>
    <t>Nantucket__MA</t>
  </si>
  <si>
    <t>Nantucket</t>
  </si>
  <si>
    <t>Norfolk__MA</t>
  </si>
  <si>
    <t>Norfolk</t>
  </si>
  <si>
    <t>Plymouth__MA</t>
  </si>
  <si>
    <t>Suffolk__MA</t>
  </si>
  <si>
    <t>Suffolk</t>
  </si>
  <si>
    <t>Worcester__MA</t>
  </si>
  <si>
    <t>Worcester</t>
  </si>
  <si>
    <t>Allegany__MD</t>
  </si>
  <si>
    <t>Allegany</t>
  </si>
  <si>
    <t>Anne_Arundel__MD</t>
  </si>
  <si>
    <t>Anne Arundel</t>
  </si>
  <si>
    <t>Baltimore_City__MD</t>
  </si>
  <si>
    <t>Baltimore City</t>
  </si>
  <si>
    <t>Baltimore_County__MD</t>
  </si>
  <si>
    <t>Baltimore County</t>
  </si>
  <si>
    <t>Calvert__MD</t>
  </si>
  <si>
    <t>Calvert</t>
  </si>
  <si>
    <t>Caroline__MD</t>
  </si>
  <si>
    <t>Caroline</t>
  </si>
  <si>
    <t>Carroll__MD</t>
  </si>
  <si>
    <t>Cecil__MD</t>
  </si>
  <si>
    <t>Cecil</t>
  </si>
  <si>
    <t>Charles__MD</t>
  </si>
  <si>
    <t>Charles</t>
  </si>
  <si>
    <t>Dorchester__MD</t>
  </si>
  <si>
    <t>Dorchester</t>
  </si>
  <si>
    <t>Frederick__MD</t>
  </si>
  <si>
    <t>Frederick</t>
  </si>
  <si>
    <t>Garrett__MD</t>
  </si>
  <si>
    <t>Garrett</t>
  </si>
  <si>
    <t>Harford__MD</t>
  </si>
  <si>
    <t>Harford</t>
  </si>
  <si>
    <t>Howard__MD</t>
  </si>
  <si>
    <t>Kent__MD</t>
  </si>
  <si>
    <t>Montgomery__MD</t>
  </si>
  <si>
    <t>Prince_George_s__MD</t>
  </si>
  <si>
    <t>Prince George s</t>
  </si>
  <si>
    <t>Queen_Anne_s__MD</t>
  </si>
  <si>
    <t>Queen Anne s</t>
  </si>
  <si>
    <t>Somerset__MD</t>
  </si>
  <si>
    <t>Somerset</t>
  </si>
  <si>
    <t>St_Mary_s__MD</t>
  </si>
  <si>
    <t>St Mary s</t>
  </si>
  <si>
    <t>Talbot__MD</t>
  </si>
  <si>
    <t>Washington__MD</t>
  </si>
  <si>
    <t>Wicomico__MD</t>
  </si>
  <si>
    <t>Wicomico</t>
  </si>
  <si>
    <t>Worcester__MD</t>
  </si>
  <si>
    <t>Androscoggin__ME</t>
  </si>
  <si>
    <t>Androscoggin</t>
  </si>
  <si>
    <t>Aroostook__ME</t>
  </si>
  <si>
    <t>Aroostook</t>
  </si>
  <si>
    <t>Cumberland__ME</t>
  </si>
  <si>
    <t>Franklin__ME</t>
  </si>
  <si>
    <t>Hancock__ME</t>
  </si>
  <si>
    <t>Kennebec__ME</t>
  </si>
  <si>
    <t>Kennebec</t>
  </si>
  <si>
    <t>Knox__ME</t>
  </si>
  <si>
    <t>Lincoln__ME</t>
  </si>
  <si>
    <t>Oxford__ME</t>
  </si>
  <si>
    <t>Oxford</t>
  </si>
  <si>
    <t>Penobscot__ME</t>
  </si>
  <si>
    <t>Penobscot</t>
  </si>
  <si>
    <t>Piscataquis__ME</t>
  </si>
  <si>
    <t>Piscataquis</t>
  </si>
  <si>
    <t>Sagadahoc__ME</t>
  </si>
  <si>
    <t>Sagadahoc</t>
  </si>
  <si>
    <t>Somerset__ME</t>
  </si>
  <si>
    <t>Waldo__ME</t>
  </si>
  <si>
    <t>Waldo</t>
  </si>
  <si>
    <t>Washington__ME</t>
  </si>
  <si>
    <t>York__ME</t>
  </si>
  <si>
    <t>York</t>
  </si>
  <si>
    <t>Alcona__MI</t>
  </si>
  <si>
    <t>Alcona</t>
  </si>
  <si>
    <t>Alger__MI</t>
  </si>
  <si>
    <t>Alger</t>
  </si>
  <si>
    <t>Allegan__MI</t>
  </si>
  <si>
    <t>Allegan</t>
  </si>
  <si>
    <t>Alpena__MI</t>
  </si>
  <si>
    <t>Alpena</t>
  </si>
  <si>
    <t>Antrim__MI</t>
  </si>
  <si>
    <t>Antrim</t>
  </si>
  <si>
    <t>Arenac__MI</t>
  </si>
  <si>
    <t>Arenac</t>
  </si>
  <si>
    <t>Baraga__MI</t>
  </si>
  <si>
    <t>Baraga</t>
  </si>
  <si>
    <t>Barry__MI</t>
  </si>
  <si>
    <t>Barry</t>
  </si>
  <si>
    <t>Bay__MI</t>
  </si>
  <si>
    <t>Benzie__MI</t>
  </si>
  <si>
    <t>Benzie</t>
  </si>
  <si>
    <t>Berrien__MI</t>
  </si>
  <si>
    <t>Branch__MI</t>
  </si>
  <si>
    <t>Branch</t>
  </si>
  <si>
    <t>Calhoun__MI</t>
  </si>
  <si>
    <t>Cass__MI</t>
  </si>
  <si>
    <t>Charlevoix__MI</t>
  </si>
  <si>
    <t>Charlevoix</t>
  </si>
  <si>
    <t>Cheboygan__MI</t>
  </si>
  <si>
    <t>Cheboygan</t>
  </si>
  <si>
    <t>Chippewa__MI</t>
  </si>
  <si>
    <t>Chippewa</t>
  </si>
  <si>
    <t>Clare__MI</t>
  </si>
  <si>
    <t>Clare</t>
  </si>
  <si>
    <t>Clinton__MI</t>
  </si>
  <si>
    <t>Crawford__MI</t>
  </si>
  <si>
    <t>Delta__MI</t>
  </si>
  <si>
    <t>Dickinson__MI</t>
  </si>
  <si>
    <t>Eaton__MI</t>
  </si>
  <si>
    <t>Eaton</t>
  </si>
  <si>
    <t>Emmet__MI</t>
  </si>
  <si>
    <t>Genesee__MI</t>
  </si>
  <si>
    <t>Genesee</t>
  </si>
  <si>
    <t>Gladwin__MI</t>
  </si>
  <si>
    <t>Gladwin</t>
  </si>
  <si>
    <t>Gogebic__MI</t>
  </si>
  <si>
    <t>Gogebic</t>
  </si>
  <si>
    <t>Grand_Traverse__MI</t>
  </si>
  <si>
    <t>Grand Traverse</t>
  </si>
  <si>
    <t>Gratiot__MI</t>
  </si>
  <si>
    <t>Gratiot</t>
  </si>
  <si>
    <t>Hillsdale__MI</t>
  </si>
  <si>
    <t>Hillsdale</t>
  </si>
  <si>
    <t>Houghton__MI</t>
  </si>
  <si>
    <t>Houghton</t>
  </si>
  <si>
    <t>Huron__MI</t>
  </si>
  <si>
    <t>Huron</t>
  </si>
  <si>
    <t>Ingham__MI</t>
  </si>
  <si>
    <t>Ingham</t>
  </si>
  <si>
    <t>Ionia__MI</t>
  </si>
  <si>
    <t>Ionia</t>
  </si>
  <si>
    <t>Iosco__MI</t>
  </si>
  <si>
    <t>Iosco</t>
  </si>
  <si>
    <t>Iron__MI</t>
  </si>
  <si>
    <t>Iron</t>
  </si>
  <si>
    <t>Isabella__MI</t>
  </si>
  <si>
    <t>Isabella</t>
  </si>
  <si>
    <t>Jackson__MI</t>
  </si>
  <si>
    <t>Kalamazoo__MI</t>
  </si>
  <si>
    <t>Kalamazoo</t>
  </si>
  <si>
    <t>Kalkaska__MI</t>
  </si>
  <si>
    <t>Kalkaska</t>
  </si>
  <si>
    <t>Kent__MI</t>
  </si>
  <si>
    <t>Keweenaw__MI</t>
  </si>
  <si>
    <t>Keweenaw</t>
  </si>
  <si>
    <t>Lake__MI</t>
  </si>
  <si>
    <t>Lapeer__MI</t>
  </si>
  <si>
    <t>Lapeer</t>
  </si>
  <si>
    <t>Leelanau__MI</t>
  </si>
  <si>
    <t>Leelanau</t>
  </si>
  <si>
    <t>Lenawee__MI</t>
  </si>
  <si>
    <t>Lenawee</t>
  </si>
  <si>
    <t>Livingston__MI</t>
  </si>
  <si>
    <t>Luce__MI</t>
  </si>
  <si>
    <t>Luce</t>
  </si>
  <si>
    <t>Mackinac__MI</t>
  </si>
  <si>
    <t>Mackinac</t>
  </si>
  <si>
    <t>Macomb__MI</t>
  </si>
  <si>
    <t>Macomb</t>
  </si>
  <si>
    <t>Manistee__MI</t>
  </si>
  <si>
    <t>Manistee</t>
  </si>
  <si>
    <t>Marquette__MI</t>
  </si>
  <si>
    <t>Marquette</t>
  </si>
  <si>
    <t>Mason__MI</t>
  </si>
  <si>
    <t>Mecosta__MI</t>
  </si>
  <si>
    <t>Mecosta</t>
  </si>
  <si>
    <t>Menominee__MI</t>
  </si>
  <si>
    <t>Menominee</t>
  </si>
  <si>
    <t>Midland__MI</t>
  </si>
  <si>
    <t>Midland</t>
  </si>
  <si>
    <t>Missaukee__MI</t>
  </si>
  <si>
    <t>Missaukee</t>
  </si>
  <si>
    <t>Monroe__MI</t>
  </si>
  <si>
    <t>Montcalm__MI</t>
  </si>
  <si>
    <t>Montcalm</t>
  </si>
  <si>
    <t>Montmorency__MI</t>
  </si>
  <si>
    <t>Montmorency</t>
  </si>
  <si>
    <t>Muskegon__MI</t>
  </si>
  <si>
    <t>Muskegon</t>
  </si>
  <si>
    <t>Newaygo__MI</t>
  </si>
  <si>
    <t>Newaygo</t>
  </si>
  <si>
    <t>Oakland__MI</t>
  </si>
  <si>
    <t>Oakland</t>
  </si>
  <si>
    <t>Oceana__MI</t>
  </si>
  <si>
    <t>Oceana</t>
  </si>
  <si>
    <t>Ogemaw__MI</t>
  </si>
  <si>
    <t>Ogemaw</t>
  </si>
  <si>
    <t>Ontonagon__MI</t>
  </si>
  <si>
    <t>Ontonagon</t>
  </si>
  <si>
    <t>Osceola__MI</t>
  </si>
  <si>
    <t>Oscoda__MI</t>
  </si>
  <si>
    <t>Oscoda</t>
  </si>
  <si>
    <t>Otsego__MI</t>
  </si>
  <si>
    <t>Otsego</t>
  </si>
  <si>
    <t>Ottawa__MI</t>
  </si>
  <si>
    <t>Presque_Isle__MI</t>
  </si>
  <si>
    <t>Presque Isle</t>
  </si>
  <si>
    <t>Roscommon__MI</t>
  </si>
  <si>
    <t>Roscommon</t>
  </si>
  <si>
    <t>Saginaw__MI</t>
  </si>
  <si>
    <t>Saginaw</t>
  </si>
  <si>
    <t>Sanilac__MI</t>
  </si>
  <si>
    <t>Sanilac</t>
  </si>
  <si>
    <t>Schoolcraft__MI</t>
  </si>
  <si>
    <t>Schoolcraft</t>
  </si>
  <si>
    <t>Shiawassee__MI</t>
  </si>
  <si>
    <t>Shiawassee</t>
  </si>
  <si>
    <t>St__Clair__MI</t>
  </si>
  <si>
    <t>St__Joseph__MI</t>
  </si>
  <si>
    <t>Tuscola__MI</t>
  </si>
  <si>
    <t>Tuscola</t>
  </si>
  <si>
    <t>Van_Buren__MI</t>
  </si>
  <si>
    <t>Washtenaw__MI</t>
  </si>
  <si>
    <t>Washtenaw</t>
  </si>
  <si>
    <t>Wayne__MI</t>
  </si>
  <si>
    <t>Wexford__MI</t>
  </si>
  <si>
    <t>Wexford</t>
  </si>
  <si>
    <t>Aitkin__MN</t>
  </si>
  <si>
    <t>Aitkin</t>
  </si>
  <si>
    <t>Anoka__MN</t>
  </si>
  <si>
    <t>Anoka</t>
  </si>
  <si>
    <t>Becker__MN</t>
  </si>
  <si>
    <t>Becker</t>
  </si>
  <si>
    <t>Beltrami__MN</t>
  </si>
  <si>
    <t>Beltrami</t>
  </si>
  <si>
    <t>Benton__MN</t>
  </si>
  <si>
    <t>Big_Stone__MN</t>
  </si>
  <si>
    <t>Big Stone</t>
  </si>
  <si>
    <t>Blue_Earth__MN</t>
  </si>
  <si>
    <t>Blue Earth</t>
  </si>
  <si>
    <t>Brown__MN</t>
  </si>
  <si>
    <t>Carlton__MN</t>
  </si>
  <si>
    <t>Carlton</t>
  </si>
  <si>
    <t>Carver__MN</t>
  </si>
  <si>
    <t>Carver</t>
  </si>
  <si>
    <t>Cass__MN</t>
  </si>
  <si>
    <t>Chippewa__MN</t>
  </si>
  <si>
    <t>Chisago__MN</t>
  </si>
  <si>
    <t>Chisago</t>
  </si>
  <si>
    <t>Clay__MN</t>
  </si>
  <si>
    <t>Clearwater__MN</t>
  </si>
  <si>
    <t>Cook__MN</t>
  </si>
  <si>
    <t>Cottonwood__MN</t>
  </si>
  <si>
    <t>Cottonwood</t>
  </si>
  <si>
    <t>Crow_Wing__MN</t>
  </si>
  <si>
    <t>Crow Wing</t>
  </si>
  <si>
    <t>Dakota__MN</t>
  </si>
  <si>
    <t>Dakota</t>
  </si>
  <si>
    <t>Dodge__MN</t>
  </si>
  <si>
    <t>Douglas__MN</t>
  </si>
  <si>
    <t>Faribault__MN</t>
  </si>
  <si>
    <t>Faribault</t>
  </si>
  <si>
    <t>Fillmore__MN</t>
  </si>
  <si>
    <t>Fillmore</t>
  </si>
  <si>
    <t>Freeborn__MN</t>
  </si>
  <si>
    <t>Freeborn</t>
  </si>
  <si>
    <t>Goodhue__MN</t>
  </si>
  <si>
    <t>Goodhue</t>
  </si>
  <si>
    <t>Grant__MN</t>
  </si>
  <si>
    <t>Hennepin__MN</t>
  </si>
  <si>
    <t>Hennepin</t>
  </si>
  <si>
    <t>Houston__MN</t>
  </si>
  <si>
    <t>Hubbard__MN</t>
  </si>
  <si>
    <t>Hubbard</t>
  </si>
  <si>
    <t>Isanti__MN</t>
  </si>
  <si>
    <t>Isanti</t>
  </si>
  <si>
    <t>Itasca__MN</t>
  </si>
  <si>
    <t>Itasca</t>
  </si>
  <si>
    <t>Jackson__MN</t>
  </si>
  <si>
    <t>Kanabec__MN</t>
  </si>
  <si>
    <t>Kanabec</t>
  </si>
  <si>
    <t>Kandiyohi__MN</t>
  </si>
  <si>
    <t>Kandiyohi</t>
  </si>
  <si>
    <t>Kittson__MN</t>
  </si>
  <si>
    <t>Kittson</t>
  </si>
  <si>
    <t>Koochiching__MN</t>
  </si>
  <si>
    <t>Koochiching</t>
  </si>
  <si>
    <t>Lac_qui_Parle__MN</t>
  </si>
  <si>
    <t>Lac qui Parle</t>
  </si>
  <si>
    <t>Lake__MN</t>
  </si>
  <si>
    <t>Lake_of_the_Woods__MN</t>
  </si>
  <si>
    <t>Lake of the Woods</t>
  </si>
  <si>
    <t>Le_Sueur__MN</t>
  </si>
  <si>
    <t>Le Sueur</t>
  </si>
  <si>
    <t>Lincoln__MN</t>
  </si>
  <si>
    <t>Lyon__MN</t>
  </si>
  <si>
    <t>Mahnomen__MN</t>
  </si>
  <si>
    <t>Mahnomen</t>
  </si>
  <si>
    <t>Marshall__MN</t>
  </si>
  <si>
    <t>Martin__MN</t>
  </si>
  <si>
    <t>McLeod__MN</t>
  </si>
  <si>
    <t>McLeod</t>
  </si>
  <si>
    <t>Meeker__MN</t>
  </si>
  <si>
    <t>Meeker</t>
  </si>
  <si>
    <t>Mille_Lacs__MN</t>
  </si>
  <si>
    <t>Mille Lacs</t>
  </si>
  <si>
    <t>Morrison__MN</t>
  </si>
  <si>
    <t>Morrison</t>
  </si>
  <si>
    <t>Mower__MN</t>
  </si>
  <si>
    <t>Mower</t>
  </si>
  <si>
    <t>Murray__MN</t>
  </si>
  <si>
    <t>Nicollet__MN</t>
  </si>
  <si>
    <t>Nicollet</t>
  </si>
  <si>
    <t>Nobles__MN</t>
  </si>
  <si>
    <t>Nobles</t>
  </si>
  <si>
    <t>Norman__MN</t>
  </si>
  <si>
    <t>Norman</t>
  </si>
  <si>
    <t>Olmsted__MN</t>
  </si>
  <si>
    <t>Olmsted</t>
  </si>
  <si>
    <t>Otter_Tail__MN</t>
  </si>
  <si>
    <t>Otter Tail</t>
  </si>
  <si>
    <t>Pennington__MN</t>
  </si>
  <si>
    <t>Pennington</t>
  </si>
  <si>
    <t>Pine__MN</t>
  </si>
  <si>
    <t>Pine</t>
  </si>
  <si>
    <t>Pipestone__MN</t>
  </si>
  <si>
    <t>Pipestone</t>
  </si>
  <si>
    <t>Polk__MN</t>
  </si>
  <si>
    <t>Pope__MN</t>
  </si>
  <si>
    <t>Ramsey__MN</t>
  </si>
  <si>
    <t>Ramsey</t>
  </si>
  <si>
    <t>Red_Lake__MN</t>
  </si>
  <si>
    <t>Red Lake</t>
  </si>
  <si>
    <t>Redwood__MN</t>
  </si>
  <si>
    <t>Redwood</t>
  </si>
  <si>
    <t>Renville__MN</t>
  </si>
  <si>
    <t>Renville</t>
  </si>
  <si>
    <t>Rice__MN</t>
  </si>
  <si>
    <t>Rock__MN</t>
  </si>
  <si>
    <t>Rock</t>
  </si>
  <si>
    <t>Roseau__MN</t>
  </si>
  <si>
    <t>Roseau</t>
  </si>
  <si>
    <t>Scott__MN</t>
  </si>
  <si>
    <t>Sherburne__MN</t>
  </si>
  <si>
    <t>Sherburne</t>
  </si>
  <si>
    <t>Sibley__MN</t>
  </si>
  <si>
    <t>Sibley</t>
  </si>
  <si>
    <t>St__Louis__MN</t>
  </si>
  <si>
    <t>St  Louis</t>
  </si>
  <si>
    <t>Stearns__MN</t>
  </si>
  <si>
    <t>Stearns</t>
  </si>
  <si>
    <t>Steele__MN</t>
  </si>
  <si>
    <t>Steele</t>
  </si>
  <si>
    <t>Stevens__MN</t>
  </si>
  <si>
    <t>Swift__MN</t>
  </si>
  <si>
    <t>Swift</t>
  </si>
  <si>
    <t>Todd__MN</t>
  </si>
  <si>
    <t>Traverse__MN</t>
  </si>
  <si>
    <t>Traverse</t>
  </si>
  <si>
    <t>Wabasha__MN</t>
  </si>
  <si>
    <t>Wabasha</t>
  </si>
  <si>
    <t>Wadena__MN</t>
  </si>
  <si>
    <t>Wadena</t>
  </si>
  <si>
    <t>Waseca__MN</t>
  </si>
  <si>
    <t>Waseca</t>
  </si>
  <si>
    <t>Washington__MN</t>
  </si>
  <si>
    <t>Watonwan__MN</t>
  </si>
  <si>
    <t>Watonwan</t>
  </si>
  <si>
    <t>Wilkin__MN</t>
  </si>
  <si>
    <t>Wilkin</t>
  </si>
  <si>
    <t>Winona__MN</t>
  </si>
  <si>
    <t>Winona</t>
  </si>
  <si>
    <t>Wright__MN</t>
  </si>
  <si>
    <t>Yellow_Medicine__MN</t>
  </si>
  <si>
    <t>Yellow Medicine</t>
  </si>
  <si>
    <t>Adair__MO</t>
  </si>
  <si>
    <t>Andrew__MO</t>
  </si>
  <si>
    <t>Andrew</t>
  </si>
  <si>
    <t>Atchison__MO</t>
  </si>
  <si>
    <t>Audrain__MO</t>
  </si>
  <si>
    <t>Audrain</t>
  </si>
  <si>
    <t>Barry__MO</t>
  </si>
  <si>
    <t>Barton__MO</t>
  </si>
  <si>
    <t>Bates__MO</t>
  </si>
  <si>
    <t>Bates</t>
  </si>
  <si>
    <t>Benton__MO</t>
  </si>
  <si>
    <t>Bollinger__MO</t>
  </si>
  <si>
    <t>Bollinger</t>
  </si>
  <si>
    <t>Boone__MO</t>
  </si>
  <si>
    <t>Buchanan__MO</t>
  </si>
  <si>
    <t>Butler__MO</t>
  </si>
  <si>
    <t>Caldwell__MO</t>
  </si>
  <si>
    <t>Callaway__MO</t>
  </si>
  <si>
    <t>Callaway</t>
  </si>
  <si>
    <t>Camden__MO</t>
  </si>
  <si>
    <t>Cape_Girardeau__MO</t>
  </si>
  <si>
    <t>Cape Girardeau</t>
  </si>
  <si>
    <t>Carroll__MO</t>
  </si>
  <si>
    <t>Carter__MO</t>
  </si>
  <si>
    <t>Cass__MO</t>
  </si>
  <si>
    <t>Cedar__MO</t>
  </si>
  <si>
    <t>Chariton__MO</t>
  </si>
  <si>
    <t>Chariton</t>
  </si>
  <si>
    <t>Christian__MO</t>
  </si>
  <si>
    <t>Clark__MO</t>
  </si>
  <si>
    <t>Clay__MO</t>
  </si>
  <si>
    <t>Clinton__MO</t>
  </si>
  <si>
    <t>Cole__MO</t>
  </si>
  <si>
    <t>Cole</t>
  </si>
  <si>
    <t>Cooper__MO</t>
  </si>
  <si>
    <t>Cooper</t>
  </si>
  <si>
    <t>Crawford__MO</t>
  </si>
  <si>
    <t>Dade__MO</t>
  </si>
  <si>
    <t>Dallas__MO</t>
  </si>
  <si>
    <t>Daviess__MO</t>
  </si>
  <si>
    <t>DeKalb__MO</t>
  </si>
  <si>
    <t>Dent__MO</t>
  </si>
  <si>
    <t>Dent</t>
  </si>
  <si>
    <t>Douglas__MO</t>
  </si>
  <si>
    <t>Dunklin__MO</t>
  </si>
  <si>
    <t>Dunklin</t>
  </si>
  <si>
    <t>Franklin__MO</t>
  </si>
  <si>
    <t>Gasconade__MO</t>
  </si>
  <si>
    <t>Gasconade</t>
  </si>
  <si>
    <t>Gentry__MO</t>
  </si>
  <si>
    <t>Gentry</t>
  </si>
  <si>
    <t>Greene__MO</t>
  </si>
  <si>
    <t>Grundy__MO</t>
  </si>
  <si>
    <t>Harrison__MO</t>
  </si>
  <si>
    <t>Henry__MO</t>
  </si>
  <si>
    <t>Hickory__MO</t>
  </si>
  <si>
    <t>Hickory</t>
  </si>
  <si>
    <t>Holt__MO</t>
  </si>
  <si>
    <t>Holt</t>
  </si>
  <si>
    <t>Howard__MO</t>
  </si>
  <si>
    <t>Howell__MO</t>
  </si>
  <si>
    <t>Howell</t>
  </si>
  <si>
    <t>Iron__MO</t>
  </si>
  <si>
    <t>Jackson__MO</t>
  </si>
  <si>
    <t>Jasper__MO</t>
  </si>
  <si>
    <t>Jefferson__MO</t>
  </si>
  <si>
    <t>Johnson__MO</t>
  </si>
  <si>
    <t>Knox__MO</t>
  </si>
  <si>
    <t>Laclede__MO</t>
  </si>
  <si>
    <t>Laclede</t>
  </si>
  <si>
    <t>Lafayette__MO</t>
  </si>
  <si>
    <t>Lawrence__MO</t>
  </si>
  <si>
    <t>Lewis__MO</t>
  </si>
  <si>
    <t>Lincoln__MO</t>
  </si>
  <si>
    <t>Linn__MO</t>
  </si>
  <si>
    <t>Livingston__MO</t>
  </si>
  <si>
    <t>Macon__MO</t>
  </si>
  <si>
    <t>Madison__MO</t>
  </si>
  <si>
    <t>Maries__MO</t>
  </si>
  <si>
    <t>Maries</t>
  </si>
  <si>
    <t>Marion__MO</t>
  </si>
  <si>
    <t>McDonald__MO</t>
  </si>
  <si>
    <t>McDonald</t>
  </si>
  <si>
    <t>Mercer__MO</t>
  </si>
  <si>
    <t>Miller__MO</t>
  </si>
  <si>
    <t>Mississippi__MO</t>
  </si>
  <si>
    <t>Moniteau__MO</t>
  </si>
  <si>
    <t>Moniteau</t>
  </si>
  <si>
    <t>Monroe__MO</t>
  </si>
  <si>
    <t>Montgomery__MO</t>
  </si>
  <si>
    <t>Morgan__MO</t>
  </si>
  <si>
    <t>New_Madrid__MO</t>
  </si>
  <si>
    <t>New Madrid</t>
  </si>
  <si>
    <t>Newton__MO</t>
  </si>
  <si>
    <t>Nodaway__MO</t>
  </si>
  <si>
    <t>Nodaway</t>
  </si>
  <si>
    <t>Oregon__MO</t>
  </si>
  <si>
    <t>Oregon</t>
  </si>
  <si>
    <t>Osage__MO</t>
  </si>
  <si>
    <t>Ozark__MO</t>
  </si>
  <si>
    <t>Ozark</t>
  </si>
  <si>
    <t>Pemiscot__MO</t>
  </si>
  <si>
    <t>Pemiscot</t>
  </si>
  <si>
    <t>Perry__MO</t>
  </si>
  <si>
    <t>Pettis__MO</t>
  </si>
  <si>
    <t>Pettis</t>
  </si>
  <si>
    <t>Phelps__MO</t>
  </si>
  <si>
    <t>Phelps</t>
  </si>
  <si>
    <t>Pike__MO</t>
  </si>
  <si>
    <t>Platte__MO</t>
  </si>
  <si>
    <t>Platte</t>
  </si>
  <si>
    <t>Polk__MO</t>
  </si>
  <si>
    <t>Pulaski__MO</t>
  </si>
  <si>
    <t>Putnam__MO</t>
  </si>
  <si>
    <t>Ralls__MO</t>
  </si>
  <si>
    <t>Ralls</t>
  </si>
  <si>
    <t>Randolph__MO</t>
  </si>
  <si>
    <t>Ray__MO</t>
  </si>
  <si>
    <t>Ray</t>
  </si>
  <si>
    <t>Reynolds__MO</t>
  </si>
  <si>
    <t>Reynolds</t>
  </si>
  <si>
    <t>Ripley__MO</t>
  </si>
  <si>
    <t>Sainte_Genevieve__MO</t>
  </si>
  <si>
    <t>Sainte Genevieve</t>
  </si>
  <si>
    <t>Saline__MO</t>
  </si>
  <si>
    <t>Schuyler__MO</t>
  </si>
  <si>
    <t>Scotland__MO</t>
  </si>
  <si>
    <t>Scotland</t>
  </si>
  <si>
    <t>Scott__MO</t>
  </si>
  <si>
    <t>Shannon__MO</t>
  </si>
  <si>
    <t>Shannon</t>
  </si>
  <si>
    <t>Shelby__MO</t>
  </si>
  <si>
    <t>St__Charles__MO</t>
  </si>
  <si>
    <t>St__Clair__MO</t>
  </si>
  <si>
    <t>St__Francois__MO</t>
  </si>
  <si>
    <t>St  Francois</t>
  </si>
  <si>
    <t>St__Louis__MO</t>
  </si>
  <si>
    <t>St__Louis_Co___MO</t>
  </si>
  <si>
    <t xml:space="preserve">St  Louis Co </t>
  </si>
  <si>
    <t>Stoddard__MO</t>
  </si>
  <si>
    <t>Stoddard</t>
  </si>
  <si>
    <t>Stone__MO</t>
  </si>
  <si>
    <t>Sullivan__MO</t>
  </si>
  <si>
    <t>Taney__MO</t>
  </si>
  <si>
    <t>Taney</t>
  </si>
  <si>
    <t>Texas__MO</t>
  </si>
  <si>
    <t>Texas</t>
  </si>
  <si>
    <t>Vernon__MO</t>
  </si>
  <si>
    <t>Warren__MO</t>
  </si>
  <si>
    <t>Washington__MO</t>
  </si>
  <si>
    <t>Wayne__MO</t>
  </si>
  <si>
    <t>Webster__MO</t>
  </si>
  <si>
    <t>Worth__MO</t>
  </si>
  <si>
    <t>Wright__MO</t>
  </si>
  <si>
    <t>Adams__MS</t>
  </si>
  <si>
    <t>Alcorn__MS</t>
  </si>
  <si>
    <t>Alcorn</t>
  </si>
  <si>
    <t>Amite__MS</t>
  </si>
  <si>
    <t>Amite</t>
  </si>
  <si>
    <t>Attala__MS</t>
  </si>
  <si>
    <t>Attala</t>
  </si>
  <si>
    <t>Benton__MS</t>
  </si>
  <si>
    <t>Bolivar__MS</t>
  </si>
  <si>
    <t>Bolivar</t>
  </si>
  <si>
    <t>Calhoun__MS</t>
  </si>
  <si>
    <t>Carroll__MS</t>
  </si>
  <si>
    <t>Chickasaw__MS</t>
  </si>
  <si>
    <t>Choctaw__MS</t>
  </si>
  <si>
    <t>Claiborne__MS</t>
  </si>
  <si>
    <t>Clarke__MS</t>
  </si>
  <si>
    <t>Clay__MS</t>
  </si>
  <si>
    <t>Coahoma__MS</t>
  </si>
  <si>
    <t>Coahoma</t>
  </si>
  <si>
    <t>Copiah__MS</t>
  </si>
  <si>
    <t>Copiah</t>
  </si>
  <si>
    <t>Covington__MS</t>
  </si>
  <si>
    <t>DeSoto__MS</t>
  </si>
  <si>
    <t>Forrest__MS</t>
  </si>
  <si>
    <t>Forrest</t>
  </si>
  <si>
    <t>Franklin__MS</t>
  </si>
  <si>
    <t>George__MS</t>
  </si>
  <si>
    <t>George</t>
  </si>
  <si>
    <t>Greene__MS</t>
  </si>
  <si>
    <t>Grenada__MS</t>
  </si>
  <si>
    <t>Grenada</t>
  </si>
  <si>
    <t>Hancock__MS</t>
  </si>
  <si>
    <t>Harrison__MS</t>
  </si>
  <si>
    <t>Hinds__MS</t>
  </si>
  <si>
    <t>Hinds</t>
  </si>
  <si>
    <t>Holmes__MS</t>
  </si>
  <si>
    <t>Humphreys__MS</t>
  </si>
  <si>
    <t>Humphreys</t>
  </si>
  <si>
    <t>Issaquena__MS</t>
  </si>
  <si>
    <t>Issaquena</t>
  </si>
  <si>
    <t>Itawamba__MS</t>
  </si>
  <si>
    <t>Itawamba</t>
  </si>
  <si>
    <t>Jackson__MS</t>
  </si>
  <si>
    <t>Jasper__MS</t>
  </si>
  <si>
    <t>Jefferson__MS</t>
  </si>
  <si>
    <t>Jefferson_Davis__MS</t>
  </si>
  <si>
    <t>Jones__MS</t>
  </si>
  <si>
    <t>Kemper__MS</t>
  </si>
  <si>
    <t>Kemper</t>
  </si>
  <si>
    <t>Lafayette__MS</t>
  </si>
  <si>
    <t>Lamar__MS</t>
  </si>
  <si>
    <t>Lauderdale__MS</t>
  </si>
  <si>
    <t>Lawrence__MS</t>
  </si>
  <si>
    <t>Leake__MS</t>
  </si>
  <si>
    <t>Leake</t>
  </si>
  <si>
    <t>Lee__MS</t>
  </si>
  <si>
    <t>Leflore__MS</t>
  </si>
  <si>
    <t>Leflore</t>
  </si>
  <si>
    <t>Lincoln__MS</t>
  </si>
  <si>
    <t>Lowndes__MS</t>
  </si>
  <si>
    <t>Madison__MS</t>
  </si>
  <si>
    <t>Marion__MS</t>
  </si>
  <si>
    <t>Marshall__MS</t>
  </si>
  <si>
    <t>Monroe__MS</t>
  </si>
  <si>
    <t>Montgomery__MS</t>
  </si>
  <si>
    <t>Neshoba__MS</t>
  </si>
  <si>
    <t>Neshoba</t>
  </si>
  <si>
    <t>Newton__MS</t>
  </si>
  <si>
    <t>Noxubee__MS</t>
  </si>
  <si>
    <t>Noxubee</t>
  </si>
  <si>
    <t>Oktibbeha__MS</t>
  </si>
  <si>
    <t>Oktibbeha</t>
  </si>
  <si>
    <t>Panola__MS</t>
  </si>
  <si>
    <t>Panola</t>
  </si>
  <si>
    <t>Pearl_River__MS</t>
  </si>
  <si>
    <t>Pearl River</t>
  </si>
  <si>
    <t>Perry__MS</t>
  </si>
  <si>
    <t>Pike__MS</t>
  </si>
  <si>
    <t>Pontotoc__MS</t>
  </si>
  <si>
    <t>Pontotoc</t>
  </si>
  <si>
    <t>Prentiss__MS</t>
  </si>
  <si>
    <t>Prentiss</t>
  </si>
  <si>
    <t>Quitman__MS</t>
  </si>
  <si>
    <t>Rankin__MS</t>
  </si>
  <si>
    <t>Rankin</t>
  </si>
  <si>
    <t>Scott__MS</t>
  </si>
  <si>
    <t>Sharkey__MS</t>
  </si>
  <si>
    <t>Sharkey</t>
  </si>
  <si>
    <t>Simpson__MS</t>
  </si>
  <si>
    <t>Smith__MS</t>
  </si>
  <si>
    <t>Stone__MS</t>
  </si>
  <si>
    <t>Sunflower__MS</t>
  </si>
  <si>
    <t>Sunflower</t>
  </si>
  <si>
    <t>Tallahatchie__MS</t>
  </si>
  <si>
    <t>Tallahatchie</t>
  </si>
  <si>
    <t>Tate__MS</t>
  </si>
  <si>
    <t>Tate</t>
  </si>
  <si>
    <t>Tippah__MS</t>
  </si>
  <si>
    <t>Tippah</t>
  </si>
  <si>
    <t>Tishomingo__MS</t>
  </si>
  <si>
    <t>Tishomingo</t>
  </si>
  <si>
    <t>Tunica__MS</t>
  </si>
  <si>
    <t>Tunica</t>
  </si>
  <si>
    <t>Union__MS</t>
  </si>
  <si>
    <t>Walthall__MS</t>
  </si>
  <si>
    <t>Walthall</t>
  </si>
  <si>
    <t>Warren__MS</t>
  </si>
  <si>
    <t>Washington__MS</t>
  </si>
  <si>
    <t>Wayne__MS</t>
  </si>
  <si>
    <t>Webster__MS</t>
  </si>
  <si>
    <t>Wilkinson__MS</t>
  </si>
  <si>
    <t>Winston__MS</t>
  </si>
  <si>
    <t>Yalobusha__MS</t>
  </si>
  <si>
    <t>Yalobusha</t>
  </si>
  <si>
    <t>Yazoo__MS</t>
  </si>
  <si>
    <t>Yazoo</t>
  </si>
  <si>
    <t>Beaverhead__MT</t>
  </si>
  <si>
    <t>Beaverhead</t>
  </si>
  <si>
    <t>Big_Horn__MT</t>
  </si>
  <si>
    <t>Big Horn</t>
  </si>
  <si>
    <t>Blaine__MT</t>
  </si>
  <si>
    <t>Broadwater__MT</t>
  </si>
  <si>
    <t>Broadwater</t>
  </si>
  <si>
    <t>Carbon__MT</t>
  </si>
  <si>
    <t>Carbon</t>
  </si>
  <si>
    <t>Carter__MT</t>
  </si>
  <si>
    <t>Cascade__MT</t>
  </si>
  <si>
    <t>Cascade</t>
  </si>
  <si>
    <t>Chouteau__MT</t>
  </si>
  <si>
    <t>Chouteau</t>
  </si>
  <si>
    <t>Custer__MT</t>
  </si>
  <si>
    <t>Daniels__MT</t>
  </si>
  <si>
    <t>Daniels</t>
  </si>
  <si>
    <t>Dawson__MT</t>
  </si>
  <si>
    <t>Deer_Lodge__MT</t>
  </si>
  <si>
    <t>Deer Lodge</t>
  </si>
  <si>
    <t>Fallon__MT</t>
  </si>
  <si>
    <t>Fallon</t>
  </si>
  <si>
    <t>Fergus__MT</t>
  </si>
  <si>
    <t>Fergus</t>
  </si>
  <si>
    <t>Flathead__MT</t>
  </si>
  <si>
    <t>Flathead</t>
  </si>
  <si>
    <t>Gallatin__MT</t>
  </si>
  <si>
    <t>Garfield__MT</t>
  </si>
  <si>
    <t>Glacier__MT</t>
  </si>
  <si>
    <t>Glacier</t>
  </si>
  <si>
    <t>Golden_Valley__MT</t>
  </si>
  <si>
    <t>Golden Valley</t>
  </si>
  <si>
    <t>Granite__MT</t>
  </si>
  <si>
    <t>Granite</t>
  </si>
  <si>
    <t>Hill__MT</t>
  </si>
  <si>
    <t>Hill</t>
  </si>
  <si>
    <t>Jefferson__MT</t>
  </si>
  <si>
    <t>Judith_Basin__MT</t>
  </si>
  <si>
    <t>Judith Basin</t>
  </si>
  <si>
    <t>Lake__MT</t>
  </si>
  <si>
    <t>Lewis_and_Clark__MT</t>
  </si>
  <si>
    <t>Lewis and Clark</t>
  </si>
  <si>
    <t>Liberty__MT</t>
  </si>
  <si>
    <t>Lincoln__MT</t>
  </si>
  <si>
    <t>Madison__MT</t>
  </si>
  <si>
    <t>McCone__MT</t>
  </si>
  <si>
    <t>McCone</t>
  </si>
  <si>
    <t>Meagher__MT</t>
  </si>
  <si>
    <t>Meagher</t>
  </si>
  <si>
    <t>Mineral__MT</t>
  </si>
  <si>
    <t>Missoula__MT</t>
  </si>
  <si>
    <t>Missoula</t>
  </si>
  <si>
    <t>Musselshell__MT</t>
  </si>
  <si>
    <t>Musselshell</t>
  </si>
  <si>
    <t>Park__MT</t>
  </si>
  <si>
    <t>Petroleum__MT</t>
  </si>
  <si>
    <t>Petroleum</t>
  </si>
  <si>
    <t>Phillips__MT</t>
  </si>
  <si>
    <t>Pondera__MT</t>
  </si>
  <si>
    <t>Pondera</t>
  </si>
  <si>
    <t>Powder_River__MT</t>
  </si>
  <si>
    <t>Powder River</t>
  </si>
  <si>
    <t>Powell__MT</t>
  </si>
  <si>
    <t>Prairie__MT</t>
  </si>
  <si>
    <t>Ravalli__MT</t>
  </si>
  <si>
    <t>Ravalli</t>
  </si>
  <si>
    <t>Richland__MT</t>
  </si>
  <si>
    <t>Roosevelt__MT</t>
  </si>
  <si>
    <t>Roosevelt</t>
  </si>
  <si>
    <t>Rosebud__MT</t>
  </si>
  <si>
    <t>Rosebud</t>
  </si>
  <si>
    <t>Sanders__MT</t>
  </si>
  <si>
    <t>Sanders</t>
  </si>
  <si>
    <t>Sheridan__MT</t>
  </si>
  <si>
    <t>Silver_Bow__MT</t>
  </si>
  <si>
    <t>Silver Bow</t>
  </si>
  <si>
    <t>Stillwater__MT</t>
  </si>
  <si>
    <t>Stillwater</t>
  </si>
  <si>
    <t>Sweet_Grass__MT</t>
  </si>
  <si>
    <t>Sweet Grass</t>
  </si>
  <si>
    <t>Teton__MT</t>
  </si>
  <si>
    <t>Toole__MT</t>
  </si>
  <si>
    <t>Toole</t>
  </si>
  <si>
    <t>Treasure__MT</t>
  </si>
  <si>
    <t>Treasure</t>
  </si>
  <si>
    <t>Valley__MT</t>
  </si>
  <si>
    <t>Wheatland__MT</t>
  </si>
  <si>
    <t>Wheatland</t>
  </si>
  <si>
    <t>Wibaux__MT</t>
  </si>
  <si>
    <t>Wibaux</t>
  </si>
  <si>
    <t>Yellowstone__MT</t>
  </si>
  <si>
    <t>Yellowstone</t>
  </si>
  <si>
    <t>Alamance__NC</t>
  </si>
  <si>
    <t>Alamance</t>
  </si>
  <si>
    <t>Alexander__NC</t>
  </si>
  <si>
    <t>Alleghany__NC</t>
  </si>
  <si>
    <t>Alleghany</t>
  </si>
  <si>
    <t>Anson__NC</t>
  </si>
  <si>
    <t>Anson</t>
  </si>
  <si>
    <t>Ashe__NC</t>
  </si>
  <si>
    <t>Ashe</t>
  </si>
  <si>
    <t>Avery__NC</t>
  </si>
  <si>
    <t>Avery</t>
  </si>
  <si>
    <t>Beaufort__NC</t>
  </si>
  <si>
    <t>Beaufort</t>
  </si>
  <si>
    <t>Bertie__NC</t>
  </si>
  <si>
    <t>Bertie</t>
  </si>
  <si>
    <t>Bladen__NC</t>
  </si>
  <si>
    <t>Bladen</t>
  </si>
  <si>
    <t>Brunswick__NC</t>
  </si>
  <si>
    <t>Brunswick</t>
  </si>
  <si>
    <t>Buncombe__NC</t>
  </si>
  <si>
    <t>Buncombe</t>
  </si>
  <si>
    <t>Burke__NC</t>
  </si>
  <si>
    <t>Cabarrus__NC</t>
  </si>
  <si>
    <t>Cabarrus</t>
  </si>
  <si>
    <t>Caldwell__NC</t>
  </si>
  <si>
    <t>Camden__NC</t>
  </si>
  <si>
    <t>Carteret__NC</t>
  </si>
  <si>
    <t>Carteret</t>
  </si>
  <si>
    <t>Caswell__NC</t>
  </si>
  <si>
    <t>Caswell</t>
  </si>
  <si>
    <t>Catawba__NC</t>
  </si>
  <si>
    <t>Catawba</t>
  </si>
  <si>
    <t>Chatham__NC</t>
  </si>
  <si>
    <t>Cherokee__NC</t>
  </si>
  <si>
    <t>Chowan__NC</t>
  </si>
  <si>
    <t>Chowan</t>
  </si>
  <si>
    <t>Clay__NC</t>
  </si>
  <si>
    <t>Cleveland__NC</t>
  </si>
  <si>
    <t>Columbus__NC</t>
  </si>
  <si>
    <t>Columbus</t>
  </si>
  <si>
    <t>Craven__NC</t>
  </si>
  <si>
    <t>Craven</t>
  </si>
  <si>
    <t>Cumberland__NC</t>
  </si>
  <si>
    <t>Currituck__NC</t>
  </si>
  <si>
    <t>Currituck</t>
  </si>
  <si>
    <t>Dare__NC</t>
  </si>
  <si>
    <t>Dare</t>
  </si>
  <si>
    <t>Davidson__NC</t>
  </si>
  <si>
    <t>Davidson</t>
  </si>
  <si>
    <t>Davie__NC</t>
  </si>
  <si>
    <t>Davie</t>
  </si>
  <si>
    <t>Duplin__NC</t>
  </si>
  <si>
    <t>Duplin</t>
  </si>
  <si>
    <t>Durham__NC</t>
  </si>
  <si>
    <t>Durham</t>
  </si>
  <si>
    <t>Edgecombe__NC</t>
  </si>
  <si>
    <t>Edgecombe</t>
  </si>
  <si>
    <t>Forsyth__NC</t>
  </si>
  <si>
    <t>Franklin__NC</t>
  </si>
  <si>
    <t>Gaston__NC</t>
  </si>
  <si>
    <t>Gaston</t>
  </si>
  <si>
    <t>Gates__NC</t>
  </si>
  <si>
    <t>Gates</t>
  </si>
  <si>
    <t>Graham__NC</t>
  </si>
  <si>
    <t>Granville__NC</t>
  </si>
  <si>
    <t>Granville</t>
  </si>
  <si>
    <t>Greene__NC</t>
  </si>
  <si>
    <t>Guilford__NC</t>
  </si>
  <si>
    <t>Guilford</t>
  </si>
  <si>
    <t>Halifax__NC</t>
  </si>
  <si>
    <t>Halifax</t>
  </si>
  <si>
    <t>Harnett__NC</t>
  </si>
  <si>
    <t>Harnett</t>
  </si>
  <si>
    <t>Haywood__NC</t>
  </si>
  <si>
    <t>Haywood</t>
  </si>
  <si>
    <t>Henderson__NC</t>
  </si>
  <si>
    <t>Hertford__NC</t>
  </si>
  <si>
    <t>Hertford</t>
  </si>
  <si>
    <t>Hoke__NC</t>
  </si>
  <si>
    <t>Hoke</t>
  </si>
  <si>
    <t>Hyde__NC</t>
  </si>
  <si>
    <t>Hyde</t>
  </si>
  <si>
    <t>Iredell__NC</t>
  </si>
  <si>
    <t>Iredell</t>
  </si>
  <si>
    <t>Jackson__NC</t>
  </si>
  <si>
    <t>Johnston__NC</t>
  </si>
  <si>
    <t>Johnston</t>
  </si>
  <si>
    <t>Jones__NC</t>
  </si>
  <si>
    <t>Lee__NC</t>
  </si>
  <si>
    <t>Lenoir__NC</t>
  </si>
  <si>
    <t>Lenoir</t>
  </si>
  <si>
    <t>Lincoln__NC</t>
  </si>
  <si>
    <t>Macon__NC</t>
  </si>
  <si>
    <t>Madison__NC</t>
  </si>
  <si>
    <t>Martin__NC</t>
  </si>
  <si>
    <t>McDowell__NC</t>
  </si>
  <si>
    <t>McDowell</t>
  </si>
  <si>
    <t>Mecklenburg__NC</t>
  </si>
  <si>
    <t>Mecklenburg</t>
  </si>
  <si>
    <t>Mitchell__NC</t>
  </si>
  <si>
    <t>Montgomery__NC</t>
  </si>
  <si>
    <t>Moore__NC</t>
  </si>
  <si>
    <t>Moore</t>
  </si>
  <si>
    <t>Nash__NC</t>
  </si>
  <si>
    <t>Nash</t>
  </si>
  <si>
    <t>New_Hanover__NC</t>
  </si>
  <si>
    <t>New Hanover</t>
  </si>
  <si>
    <t>Northampton__NC</t>
  </si>
  <si>
    <t>Northampton</t>
  </si>
  <si>
    <t>Onslow__NC</t>
  </si>
  <si>
    <t>Onslow</t>
  </si>
  <si>
    <t>Orange__NC</t>
  </si>
  <si>
    <t>Pamlico__NC</t>
  </si>
  <si>
    <t>Pamlico</t>
  </si>
  <si>
    <t>Pasquotank__NC</t>
  </si>
  <si>
    <t>Pasquotank</t>
  </si>
  <si>
    <t>Pender__NC</t>
  </si>
  <si>
    <t>Pender</t>
  </si>
  <si>
    <t>Perquimans__NC</t>
  </si>
  <si>
    <t>Perquimans</t>
  </si>
  <si>
    <t>Person__NC</t>
  </si>
  <si>
    <t>Person</t>
  </si>
  <si>
    <t>Pitt__NC</t>
  </si>
  <si>
    <t>Pitt</t>
  </si>
  <si>
    <t>Polk__NC</t>
  </si>
  <si>
    <t>Randolph__NC</t>
  </si>
  <si>
    <t>Richmond__NC</t>
  </si>
  <si>
    <t>Robeson__NC</t>
  </si>
  <si>
    <t>Robeson</t>
  </si>
  <si>
    <t>Rockingham__NC</t>
  </si>
  <si>
    <t>Rockingham</t>
  </si>
  <si>
    <t>Rowan__NC</t>
  </si>
  <si>
    <t>Rutherford__NC</t>
  </si>
  <si>
    <t>Rutherford</t>
  </si>
  <si>
    <t>Sampson__NC</t>
  </si>
  <si>
    <t>Sampson</t>
  </si>
  <si>
    <t>Scotland__NC</t>
  </si>
  <si>
    <t>Stanly__NC</t>
  </si>
  <si>
    <t>Stanly</t>
  </si>
  <si>
    <t>Stokes__NC</t>
  </si>
  <si>
    <t>Stokes</t>
  </si>
  <si>
    <t>Surry__NC</t>
  </si>
  <si>
    <t>Surry</t>
  </si>
  <si>
    <t>Swain__NC</t>
  </si>
  <si>
    <t>Swain</t>
  </si>
  <si>
    <t>Transylvania__NC</t>
  </si>
  <si>
    <t>Transylvania</t>
  </si>
  <si>
    <t>Tyrrell__NC</t>
  </si>
  <si>
    <t>Tyrrell</t>
  </si>
  <si>
    <t>Union__NC</t>
  </si>
  <si>
    <t>Vance__NC</t>
  </si>
  <si>
    <t>Vance</t>
  </si>
  <si>
    <t>Wake__NC</t>
  </si>
  <si>
    <t>Wake</t>
  </si>
  <si>
    <t>Warren__NC</t>
  </si>
  <si>
    <t>Washington__NC</t>
  </si>
  <si>
    <t>Watauga__NC</t>
  </si>
  <si>
    <t>Watauga</t>
  </si>
  <si>
    <t>Wayne__NC</t>
  </si>
  <si>
    <t>Wilkes__NC</t>
  </si>
  <si>
    <t>Wilson__NC</t>
  </si>
  <si>
    <t>Yadkin__NC</t>
  </si>
  <si>
    <t>Yadkin</t>
  </si>
  <si>
    <t>Yancey__NC</t>
  </si>
  <si>
    <t>Yancey</t>
  </si>
  <si>
    <t>Adams__ND</t>
  </si>
  <si>
    <t>Barnes__ND</t>
  </si>
  <si>
    <t>Barnes</t>
  </si>
  <si>
    <t>Benson__ND</t>
  </si>
  <si>
    <t>Benson</t>
  </si>
  <si>
    <t>Billings__ND</t>
  </si>
  <si>
    <t>Billings</t>
  </si>
  <si>
    <t>Bottineau__ND</t>
  </si>
  <si>
    <t>Bottineau</t>
  </si>
  <si>
    <t>Bowman__ND</t>
  </si>
  <si>
    <t>Bowman</t>
  </si>
  <si>
    <t>Burke__ND</t>
  </si>
  <si>
    <t>Burleigh__ND</t>
  </si>
  <si>
    <t>Burleigh</t>
  </si>
  <si>
    <t>Cass__ND</t>
  </si>
  <si>
    <t>Cavalier__ND</t>
  </si>
  <si>
    <t>Cavalier</t>
  </si>
  <si>
    <t>Dickey__ND</t>
  </si>
  <si>
    <t>Dickey</t>
  </si>
  <si>
    <t>Divide__ND</t>
  </si>
  <si>
    <t>Divide</t>
  </si>
  <si>
    <t>Dunn__ND</t>
  </si>
  <si>
    <t>Dunn</t>
  </si>
  <si>
    <t>Eddy__ND</t>
  </si>
  <si>
    <t>Eddy</t>
  </si>
  <si>
    <t>Emmons__ND</t>
  </si>
  <si>
    <t>Emmons</t>
  </si>
  <si>
    <t>Foster__ND</t>
  </si>
  <si>
    <t>Foster</t>
  </si>
  <si>
    <t>Golden_Valley__ND</t>
  </si>
  <si>
    <t>Grand_Forks__ND</t>
  </si>
  <si>
    <t>Grand Forks</t>
  </si>
  <si>
    <t>Grant__ND</t>
  </si>
  <si>
    <t>Griggs__ND</t>
  </si>
  <si>
    <t>Griggs</t>
  </si>
  <si>
    <t>Hettinger__ND</t>
  </si>
  <si>
    <t>Hettinger</t>
  </si>
  <si>
    <t>Kidder__ND</t>
  </si>
  <si>
    <t>Kidder</t>
  </si>
  <si>
    <t>LaMoure__ND</t>
  </si>
  <si>
    <t>LaMoure</t>
  </si>
  <si>
    <t>Logan__ND</t>
  </si>
  <si>
    <t>McHenry__ND</t>
  </si>
  <si>
    <t>McIntosh__ND</t>
  </si>
  <si>
    <t>McKenzie__ND</t>
  </si>
  <si>
    <t>McKenzie</t>
  </si>
  <si>
    <t>McLean__ND</t>
  </si>
  <si>
    <t>Mercer__ND</t>
  </si>
  <si>
    <t>Morton__ND</t>
  </si>
  <si>
    <t>Mountrail__ND</t>
  </si>
  <si>
    <t>Mountrail</t>
  </si>
  <si>
    <t>Nelson__ND</t>
  </si>
  <si>
    <t>Oliver__ND</t>
  </si>
  <si>
    <t>Oliver</t>
  </si>
  <si>
    <t>Pembina__ND</t>
  </si>
  <si>
    <t>Pembina</t>
  </si>
  <si>
    <t>Pierce__ND</t>
  </si>
  <si>
    <t>Ramsey__ND</t>
  </si>
  <si>
    <t>Ransom__ND</t>
  </si>
  <si>
    <t>Ransom</t>
  </si>
  <si>
    <t>Renville__ND</t>
  </si>
  <si>
    <t>Richland__ND</t>
  </si>
  <si>
    <t>Rolette__ND</t>
  </si>
  <si>
    <t>Rolette</t>
  </si>
  <si>
    <t>Sargent__ND</t>
  </si>
  <si>
    <t>Sargent</t>
  </si>
  <si>
    <t>Sheridan__ND</t>
  </si>
  <si>
    <t>Sioux__ND</t>
  </si>
  <si>
    <t>Slope__ND</t>
  </si>
  <si>
    <t>Slope</t>
  </si>
  <si>
    <t>Stark__ND</t>
  </si>
  <si>
    <t>Steele__ND</t>
  </si>
  <si>
    <t>Stutsman__ND</t>
  </si>
  <si>
    <t>Stutsman</t>
  </si>
  <si>
    <t>Towner__ND</t>
  </si>
  <si>
    <t>Towner</t>
  </si>
  <si>
    <t>Traill__ND</t>
  </si>
  <si>
    <t>Traill</t>
  </si>
  <si>
    <t>Walsh__ND</t>
  </si>
  <si>
    <t>Walsh</t>
  </si>
  <si>
    <t>Ward__ND</t>
  </si>
  <si>
    <t>Ward</t>
  </si>
  <si>
    <t>Wells__ND</t>
  </si>
  <si>
    <t>Williams__ND</t>
  </si>
  <si>
    <t>Williams</t>
  </si>
  <si>
    <t>Adams__NE</t>
  </si>
  <si>
    <t>Antelope__NE</t>
  </si>
  <si>
    <t>Antelope</t>
  </si>
  <si>
    <t>Arthur__NE</t>
  </si>
  <si>
    <t>Arthur</t>
  </si>
  <si>
    <t>Banner__NE</t>
  </si>
  <si>
    <t>Banner</t>
  </si>
  <si>
    <t>Blaine__NE</t>
  </si>
  <si>
    <t>Boone__NE</t>
  </si>
  <si>
    <t>Box_Butte__NE</t>
  </si>
  <si>
    <t>Box Butte</t>
  </si>
  <si>
    <t>Boyd__NE</t>
  </si>
  <si>
    <t>Brown__NE</t>
  </si>
  <si>
    <t>Buffalo__NE</t>
  </si>
  <si>
    <t>Buffalo</t>
  </si>
  <si>
    <t>Burt__NE</t>
  </si>
  <si>
    <t>Burt</t>
  </si>
  <si>
    <t>Butler__NE</t>
  </si>
  <si>
    <t>Cass__NE</t>
  </si>
  <si>
    <t>Cedar__NE</t>
  </si>
  <si>
    <t>Chase__NE</t>
  </si>
  <si>
    <t>Cherry__NE</t>
  </si>
  <si>
    <t>Cherry</t>
  </si>
  <si>
    <t>Cheyenne__NE</t>
  </si>
  <si>
    <t>Clay__NE</t>
  </si>
  <si>
    <t>Colfax__NE</t>
  </si>
  <si>
    <t>Colfax</t>
  </si>
  <si>
    <t>Cuming__NE</t>
  </si>
  <si>
    <t>Cuming</t>
  </si>
  <si>
    <t>Custer__NE</t>
  </si>
  <si>
    <t>Dakota__NE</t>
  </si>
  <si>
    <t>Dawes__NE</t>
  </si>
  <si>
    <t>Dawes</t>
  </si>
  <si>
    <t>Dawson__NE</t>
  </si>
  <si>
    <t>Deuel__NE</t>
  </si>
  <si>
    <t>Deuel</t>
  </si>
  <si>
    <t>Dixon__NE</t>
  </si>
  <si>
    <t>Dixon</t>
  </si>
  <si>
    <t>Dodge__NE</t>
  </si>
  <si>
    <t>Douglas__NE</t>
  </si>
  <si>
    <t>Dundy__NE</t>
  </si>
  <si>
    <t>Dundy</t>
  </si>
  <si>
    <t>Fillmore__NE</t>
  </si>
  <si>
    <t>Franklin__NE</t>
  </si>
  <si>
    <t>Frontier__NE</t>
  </si>
  <si>
    <t>Frontier</t>
  </si>
  <si>
    <t>Furnas__NE</t>
  </si>
  <si>
    <t>Furnas</t>
  </si>
  <si>
    <t>Gage__NE</t>
  </si>
  <si>
    <t>Gage</t>
  </si>
  <si>
    <t>Garden__NE</t>
  </si>
  <si>
    <t>Garden</t>
  </si>
  <si>
    <t>Garfield__NE</t>
  </si>
  <si>
    <t>Gosper__NE</t>
  </si>
  <si>
    <t>Gosper</t>
  </si>
  <si>
    <t>Grant__NE</t>
  </si>
  <si>
    <t>Greeley__NE</t>
  </si>
  <si>
    <t>Hall__NE</t>
  </si>
  <si>
    <t>Hamilton__NE</t>
  </si>
  <si>
    <t>Harlan__NE</t>
  </si>
  <si>
    <t>Hayes__NE</t>
  </si>
  <si>
    <t>Hayes</t>
  </si>
  <si>
    <t>Hitchcock__NE</t>
  </si>
  <si>
    <t>Hitchcock</t>
  </si>
  <si>
    <t>Holt__NE</t>
  </si>
  <si>
    <t>Hooker__NE</t>
  </si>
  <si>
    <t>Hooker</t>
  </si>
  <si>
    <t>Howard__NE</t>
  </si>
  <si>
    <t>Jefferson__NE</t>
  </si>
  <si>
    <t>Johnson__NE</t>
  </si>
  <si>
    <t>Kearney__NE</t>
  </si>
  <si>
    <t>Kearney</t>
  </si>
  <si>
    <t>Keith__NE</t>
  </si>
  <si>
    <t>Keith</t>
  </si>
  <si>
    <t>Keya_Paha__NE</t>
  </si>
  <si>
    <t>Keya Paha</t>
  </si>
  <si>
    <t>Kimball__NE</t>
  </si>
  <si>
    <t>Kimball</t>
  </si>
  <si>
    <t>Knox__NE</t>
  </si>
  <si>
    <t>Lancaster__NE</t>
  </si>
  <si>
    <t>Lancaster</t>
  </si>
  <si>
    <t>Lincoln__NE</t>
  </si>
  <si>
    <t>Logan__NE</t>
  </si>
  <si>
    <t>Loup__NE</t>
  </si>
  <si>
    <t>Loup</t>
  </si>
  <si>
    <t>Madison__NE</t>
  </si>
  <si>
    <t>McPherson__NE</t>
  </si>
  <si>
    <t>Merrick__NE</t>
  </si>
  <si>
    <t>Merrick</t>
  </si>
  <si>
    <t>Morrill__NE</t>
  </si>
  <si>
    <t>Morrill</t>
  </si>
  <si>
    <t>Nance__NE</t>
  </si>
  <si>
    <t>Nance</t>
  </si>
  <si>
    <t>Nemaha__NE</t>
  </si>
  <si>
    <t>Nuckolls__NE</t>
  </si>
  <si>
    <t>Nuckolls</t>
  </si>
  <si>
    <t>Otoe__NE</t>
  </si>
  <si>
    <t>Otoe</t>
  </si>
  <si>
    <t>Pawnee__NE</t>
  </si>
  <si>
    <t>Perkins__NE</t>
  </si>
  <si>
    <t>Perkins</t>
  </si>
  <si>
    <t>Phelps__NE</t>
  </si>
  <si>
    <t>Pierce__NE</t>
  </si>
  <si>
    <t>Platte__NE</t>
  </si>
  <si>
    <t>Polk__NE</t>
  </si>
  <si>
    <t>Red_Willow__NE</t>
  </si>
  <si>
    <t>Red Willow</t>
  </si>
  <si>
    <t>Richardson__NE</t>
  </si>
  <si>
    <t>Richardson</t>
  </si>
  <si>
    <t>Rock__NE</t>
  </si>
  <si>
    <t>Saline__NE</t>
  </si>
  <si>
    <t>Sarpy__NE</t>
  </si>
  <si>
    <t>Sarpy</t>
  </si>
  <si>
    <t>Saunders__NE</t>
  </si>
  <si>
    <t>Saunders</t>
  </si>
  <si>
    <t>Scotts_Bluff__NE</t>
  </si>
  <si>
    <t>Scotts Bluff</t>
  </si>
  <si>
    <t>Seward__NE</t>
  </si>
  <si>
    <t>Sheridan__NE</t>
  </si>
  <si>
    <t>Sherman__NE</t>
  </si>
  <si>
    <t>Sioux__NE</t>
  </si>
  <si>
    <t>Stanton__NE</t>
  </si>
  <si>
    <t>Thayer__NE</t>
  </si>
  <si>
    <t>Thayer</t>
  </si>
  <si>
    <t>Thomas__NE</t>
  </si>
  <si>
    <t>Thurston__NE</t>
  </si>
  <si>
    <t>Thurston</t>
  </si>
  <si>
    <t>Valley__NE</t>
  </si>
  <si>
    <t>Washington__NE</t>
  </si>
  <si>
    <t>Wayne__NE</t>
  </si>
  <si>
    <t>Webster__NE</t>
  </si>
  <si>
    <t>Wheeler__NE</t>
  </si>
  <si>
    <t>York__NE</t>
  </si>
  <si>
    <t>Belknap__NH</t>
  </si>
  <si>
    <t>Belknap</t>
  </si>
  <si>
    <t>Carroll__NH</t>
  </si>
  <si>
    <t>Cheshire__NH</t>
  </si>
  <si>
    <t>Cheshire</t>
  </si>
  <si>
    <t>Coos__NH</t>
  </si>
  <si>
    <t>Coos</t>
  </si>
  <si>
    <t>Grafton__NH</t>
  </si>
  <si>
    <t>Grafton</t>
  </si>
  <si>
    <t>Hillsborough__NH</t>
  </si>
  <si>
    <t>Merrimack__NH</t>
  </si>
  <si>
    <t>Merrimack</t>
  </si>
  <si>
    <t>Rockingham__NH</t>
  </si>
  <si>
    <t>Strafford__NH</t>
  </si>
  <si>
    <t>Strafford</t>
  </si>
  <si>
    <t>Sullivan__NH</t>
  </si>
  <si>
    <t>Atlantic__NJ</t>
  </si>
  <si>
    <t>Atlantic</t>
  </si>
  <si>
    <t>Bergen__NJ</t>
  </si>
  <si>
    <t>Bergen</t>
  </si>
  <si>
    <t>Burlington__NJ</t>
  </si>
  <si>
    <t>Burlington</t>
  </si>
  <si>
    <t>Camden__NJ</t>
  </si>
  <si>
    <t>Cape_May__NJ</t>
  </si>
  <si>
    <t>Cape May</t>
  </si>
  <si>
    <t>Cumberland__NJ</t>
  </si>
  <si>
    <t>Essex__NJ</t>
  </si>
  <si>
    <t>Gloucester__NJ</t>
  </si>
  <si>
    <t>Gloucester</t>
  </si>
  <si>
    <t>Hudson__NJ</t>
  </si>
  <si>
    <t>Hudson</t>
  </si>
  <si>
    <t>Hunterdon__NJ</t>
  </si>
  <si>
    <t>Hunterdon</t>
  </si>
  <si>
    <t>Mercer__NJ</t>
  </si>
  <si>
    <t>Middlesex__NJ</t>
  </si>
  <si>
    <t>Monmouth__NJ</t>
  </si>
  <si>
    <t>Monmouth</t>
  </si>
  <si>
    <t>Morris__NJ</t>
  </si>
  <si>
    <t>Ocean__NJ</t>
  </si>
  <si>
    <t>Ocean</t>
  </si>
  <si>
    <t>Passaic__NJ</t>
  </si>
  <si>
    <t>Passaic</t>
  </si>
  <si>
    <t>Salem__NJ</t>
  </si>
  <si>
    <t>Salem</t>
  </si>
  <si>
    <t>Somerset__NJ</t>
  </si>
  <si>
    <t>Sussex__NJ</t>
  </si>
  <si>
    <t>Union__NJ</t>
  </si>
  <si>
    <t>Warren__NJ</t>
  </si>
  <si>
    <t>Bernalillo__NM</t>
  </si>
  <si>
    <t>Bernalillo</t>
  </si>
  <si>
    <t>Catron__NM</t>
  </si>
  <si>
    <t>Catron</t>
  </si>
  <si>
    <t>Chaves__NM</t>
  </si>
  <si>
    <t>Chaves</t>
  </si>
  <si>
    <t>Cibola__NM</t>
  </si>
  <si>
    <t>Cibola</t>
  </si>
  <si>
    <t>Colfax__NM</t>
  </si>
  <si>
    <t>Curry__NM</t>
  </si>
  <si>
    <t>Curry</t>
  </si>
  <si>
    <t>De_Baca__NM</t>
  </si>
  <si>
    <t>De Baca</t>
  </si>
  <si>
    <t>Dona_Ana__NM</t>
  </si>
  <si>
    <t>Dona Ana</t>
  </si>
  <si>
    <t>Eddy__NM</t>
  </si>
  <si>
    <t>Grant__NM</t>
  </si>
  <si>
    <t>Guadalupe__NM</t>
  </si>
  <si>
    <t>Guadalupe</t>
  </si>
  <si>
    <t>Harding__NM</t>
  </si>
  <si>
    <t>Harding</t>
  </si>
  <si>
    <t>Hidalgo__NM</t>
  </si>
  <si>
    <t>Hidalgo</t>
  </si>
  <si>
    <t>Lea__NM</t>
  </si>
  <si>
    <t>Lea</t>
  </si>
  <si>
    <t>Lincoln__NM</t>
  </si>
  <si>
    <t>Los_Alamos__NM</t>
  </si>
  <si>
    <t>Los Alamos</t>
  </si>
  <si>
    <t>Luna__NM</t>
  </si>
  <si>
    <t>Luna</t>
  </si>
  <si>
    <t>Mora__NM</t>
  </si>
  <si>
    <t>Mora</t>
  </si>
  <si>
    <t>Otero__NM</t>
  </si>
  <si>
    <t>Quay__NM</t>
  </si>
  <si>
    <t>Quay</t>
  </si>
  <si>
    <t>Rio_Arriba__NM</t>
  </si>
  <si>
    <t>Rio Arriba</t>
  </si>
  <si>
    <t>Roosevelt__NM</t>
  </si>
  <si>
    <t>San_Juan__NM</t>
  </si>
  <si>
    <t>San_Miguel__NM</t>
  </si>
  <si>
    <t>Sandoval__NM</t>
  </si>
  <si>
    <t>Sandoval</t>
  </si>
  <si>
    <t>Santa_Fe__NM</t>
  </si>
  <si>
    <t>Santa Fe</t>
  </si>
  <si>
    <t>Sierra__NM</t>
  </si>
  <si>
    <t>Socorro__NM</t>
  </si>
  <si>
    <t>Socorro</t>
  </si>
  <si>
    <t>Taos__NM</t>
  </si>
  <si>
    <t>Taos</t>
  </si>
  <si>
    <t>Torrance__NM</t>
  </si>
  <si>
    <t>Torrance</t>
  </si>
  <si>
    <t>Union__NM</t>
  </si>
  <si>
    <t>Valencia__NM</t>
  </si>
  <si>
    <t>Valencia</t>
  </si>
  <si>
    <t>Carson_City__NV</t>
  </si>
  <si>
    <t>Carson City</t>
  </si>
  <si>
    <t>Churchill__NV</t>
  </si>
  <si>
    <t>Churchill</t>
  </si>
  <si>
    <t>Clark__NV</t>
  </si>
  <si>
    <t>Douglas__NV</t>
  </si>
  <si>
    <t>Elko__NV</t>
  </si>
  <si>
    <t>Elko</t>
  </si>
  <si>
    <t>Esmeralda__NV</t>
  </si>
  <si>
    <t>Esmeralda</t>
  </si>
  <si>
    <t>Eureka__NV</t>
  </si>
  <si>
    <t>Eureka</t>
  </si>
  <si>
    <t>Humboldt__NV</t>
  </si>
  <si>
    <t>Lander__NV</t>
  </si>
  <si>
    <t>Lander</t>
  </si>
  <si>
    <t>Lincoln__NV</t>
  </si>
  <si>
    <t>Lyon__NV</t>
  </si>
  <si>
    <t>Mineral__NV</t>
  </si>
  <si>
    <t>Nye__NV</t>
  </si>
  <si>
    <t>Nye</t>
  </si>
  <si>
    <t>Pershing__NV</t>
  </si>
  <si>
    <t>Pershing</t>
  </si>
  <si>
    <t>Storey__NV</t>
  </si>
  <si>
    <t>Storey</t>
  </si>
  <si>
    <t>Washoe__NV</t>
  </si>
  <si>
    <t>Washoe</t>
  </si>
  <si>
    <t>White_Pine__NV</t>
  </si>
  <si>
    <t>White Pine</t>
  </si>
  <si>
    <t>Albany__NY</t>
  </si>
  <si>
    <t>Albany</t>
  </si>
  <si>
    <t>Allegany__NY</t>
  </si>
  <si>
    <t>Broome__NY</t>
  </si>
  <si>
    <t>Broome</t>
  </si>
  <si>
    <t>Cattaraugus__NY</t>
  </si>
  <si>
    <t>Cattaraugus</t>
  </si>
  <si>
    <t>Cayuga__NY</t>
  </si>
  <si>
    <t>Cayuga</t>
  </si>
  <si>
    <t>Chautauqua__NY</t>
  </si>
  <si>
    <t>Chemung__NY</t>
  </si>
  <si>
    <t>Chemung</t>
  </si>
  <si>
    <t>Chenango__NY</t>
  </si>
  <si>
    <t>Chenango</t>
  </si>
  <si>
    <t>Clinton__NY</t>
  </si>
  <si>
    <t>Columbia__NY</t>
  </si>
  <si>
    <t>Cortland__NY</t>
  </si>
  <si>
    <t>Cortland</t>
  </si>
  <si>
    <t>Delaware__NY</t>
  </si>
  <si>
    <t>Dutchess__NY</t>
  </si>
  <si>
    <t>Dutchess</t>
  </si>
  <si>
    <t>Erie__NY</t>
  </si>
  <si>
    <t>Erie</t>
  </si>
  <si>
    <t>Essex__NY</t>
  </si>
  <si>
    <t>Franklin__NY</t>
  </si>
  <si>
    <t>Fulton__NY</t>
  </si>
  <si>
    <t>Genesee__NY</t>
  </si>
  <si>
    <t>Greene__NY</t>
  </si>
  <si>
    <t>Hamilton__NY</t>
  </si>
  <si>
    <t>Herkimer__NY</t>
  </si>
  <si>
    <t>Herkimer</t>
  </si>
  <si>
    <t>Jefferson__NY</t>
  </si>
  <si>
    <t>Lewis__NY</t>
  </si>
  <si>
    <t>Livingston__NY</t>
  </si>
  <si>
    <t>Madison__NY</t>
  </si>
  <si>
    <t>Monroe__NY</t>
  </si>
  <si>
    <t>Montgomery__NY</t>
  </si>
  <si>
    <t>Nassau__NY</t>
  </si>
  <si>
    <t>Niagara__NY</t>
  </si>
  <si>
    <t>Niagara</t>
  </si>
  <si>
    <t>Oneida__NY</t>
  </si>
  <si>
    <t>Onondaga__NY</t>
  </si>
  <si>
    <t>Onondaga</t>
  </si>
  <si>
    <t>Ontario__NY</t>
  </si>
  <si>
    <t>Ontario</t>
  </si>
  <si>
    <t>Orange__NY</t>
  </si>
  <si>
    <t>Orleans__NY</t>
  </si>
  <si>
    <t>Oswego__NY</t>
  </si>
  <si>
    <t>Oswego</t>
  </si>
  <si>
    <t>Otsego__NY</t>
  </si>
  <si>
    <t>Putnam__NY</t>
  </si>
  <si>
    <t>Rensselaer__NY</t>
  </si>
  <si>
    <t>Rensselaer</t>
  </si>
  <si>
    <t>Rockland__NY</t>
  </si>
  <si>
    <t>Rockland</t>
  </si>
  <si>
    <t>Saratoga__NY</t>
  </si>
  <si>
    <t>Saratoga</t>
  </si>
  <si>
    <t>Schenectady__NY</t>
  </si>
  <si>
    <t>Schenectady</t>
  </si>
  <si>
    <t>Schoharie__NY</t>
  </si>
  <si>
    <t>Schoharie</t>
  </si>
  <si>
    <t>Schuyler__NY</t>
  </si>
  <si>
    <t>Seneca__NY</t>
  </si>
  <si>
    <t>Seneca</t>
  </si>
  <si>
    <t>St__Lawrence__NY</t>
  </si>
  <si>
    <t>St  Lawrence</t>
  </si>
  <si>
    <t>Steuben__NY</t>
  </si>
  <si>
    <t>Suffolk__NY</t>
  </si>
  <si>
    <t>Sullivan__NY</t>
  </si>
  <si>
    <t>Tioga__NY</t>
  </si>
  <si>
    <t>Tioga</t>
  </si>
  <si>
    <t>Tompkins__NY</t>
  </si>
  <si>
    <t>Tompkins</t>
  </si>
  <si>
    <t>Ulster__NY</t>
  </si>
  <si>
    <t>Ulster</t>
  </si>
  <si>
    <t>Warren__NY</t>
  </si>
  <si>
    <t>Washington__NY</t>
  </si>
  <si>
    <t>Wayne__NY</t>
  </si>
  <si>
    <t>Westchester__NY</t>
  </si>
  <si>
    <t>Westchester</t>
  </si>
  <si>
    <t>Wyoming__NY</t>
  </si>
  <si>
    <t>Wyoming</t>
  </si>
  <si>
    <t>Yates__NY</t>
  </si>
  <si>
    <t>Yates</t>
  </si>
  <si>
    <t>Adams__OH</t>
  </si>
  <si>
    <t>Allen__OH</t>
  </si>
  <si>
    <t>Ashland__OH</t>
  </si>
  <si>
    <t>Ashland</t>
  </si>
  <si>
    <t>Ashtabula__OH</t>
  </si>
  <si>
    <t>Ashtabula</t>
  </si>
  <si>
    <t>Athens__OH</t>
  </si>
  <si>
    <t>Athens</t>
  </si>
  <si>
    <t>Auglaize__OH</t>
  </si>
  <si>
    <t>Auglaize</t>
  </si>
  <si>
    <t>Belmont__OH</t>
  </si>
  <si>
    <t>Belmont</t>
  </si>
  <si>
    <t>Brown__OH</t>
  </si>
  <si>
    <t>Butler__OH</t>
  </si>
  <si>
    <t>Carroll__OH</t>
  </si>
  <si>
    <t>Champaign__OH</t>
  </si>
  <si>
    <t>Clark__OH</t>
  </si>
  <si>
    <t>Clermont__OH</t>
  </si>
  <si>
    <t>Clermont</t>
  </si>
  <si>
    <t>Clinton__OH</t>
  </si>
  <si>
    <t>Columbiana__OH</t>
  </si>
  <si>
    <t>Columbiana</t>
  </si>
  <si>
    <t>Coshocton__OH</t>
  </si>
  <si>
    <t>Coshocton</t>
  </si>
  <si>
    <t>Crawford__OH</t>
  </si>
  <si>
    <t>Cuyahoga__OH</t>
  </si>
  <si>
    <t>Cuyahoga</t>
  </si>
  <si>
    <t>Darke__OH</t>
  </si>
  <si>
    <t>Darke</t>
  </si>
  <si>
    <t>Defiance__OH</t>
  </si>
  <si>
    <t>Defiance</t>
  </si>
  <si>
    <t>Delaware__OH</t>
  </si>
  <si>
    <t>Erie__OH</t>
  </si>
  <si>
    <t>Fairfield__OH</t>
  </si>
  <si>
    <t>Fayette__OH</t>
  </si>
  <si>
    <t>Franklin__OH</t>
  </si>
  <si>
    <t>Fulton__OH</t>
  </si>
  <si>
    <t>Gallia__OH</t>
  </si>
  <si>
    <t>Gallia</t>
  </si>
  <si>
    <t>Geauga__OH</t>
  </si>
  <si>
    <t>Geauga</t>
  </si>
  <si>
    <t>Greene__OH</t>
  </si>
  <si>
    <t>Guernsey__OH</t>
  </si>
  <si>
    <t>Guernsey</t>
  </si>
  <si>
    <t>Hamilton__OH</t>
  </si>
  <si>
    <t>Hancock__OH</t>
  </si>
  <si>
    <t>Hardin__OH</t>
  </si>
  <si>
    <t>Harrison__OH</t>
  </si>
  <si>
    <t>Henry__OH</t>
  </si>
  <si>
    <t>Highland__OH</t>
  </si>
  <si>
    <t>Highland</t>
  </si>
  <si>
    <t>Hocking__OH</t>
  </si>
  <si>
    <t>Hocking</t>
  </si>
  <si>
    <t>Holmes__OH</t>
  </si>
  <si>
    <t>Huron__OH</t>
  </si>
  <si>
    <t>Jackson__OH</t>
  </si>
  <si>
    <t>Jefferson__OH</t>
  </si>
  <si>
    <t>Knox__OH</t>
  </si>
  <si>
    <t>Lake__OH</t>
  </si>
  <si>
    <t>Lawrence__OH</t>
  </si>
  <si>
    <t>Licking__OH</t>
  </si>
  <si>
    <t>Licking</t>
  </si>
  <si>
    <t>Logan__OH</t>
  </si>
  <si>
    <t>Lorain__OH</t>
  </si>
  <si>
    <t>Lorain</t>
  </si>
  <si>
    <t>Lucas__OH</t>
  </si>
  <si>
    <t>Madison__OH</t>
  </si>
  <si>
    <t>Mahoning__OH</t>
  </si>
  <si>
    <t>Mahoning</t>
  </si>
  <si>
    <t>Marion__OH</t>
  </si>
  <si>
    <t>Medina__OH</t>
  </si>
  <si>
    <t>Medina</t>
  </si>
  <si>
    <t>Meigs__OH</t>
  </si>
  <si>
    <t>Meigs</t>
  </si>
  <si>
    <t>Mercer__OH</t>
  </si>
  <si>
    <t>Miami__OH</t>
  </si>
  <si>
    <t>Monroe__OH</t>
  </si>
  <si>
    <t>Montgomery__OH</t>
  </si>
  <si>
    <t>Morgan__OH</t>
  </si>
  <si>
    <t>Morrow__OH</t>
  </si>
  <si>
    <t>Morrow</t>
  </si>
  <si>
    <t>Muskingum__OH</t>
  </si>
  <si>
    <t>Muskingum</t>
  </si>
  <si>
    <t>Noble__OH</t>
  </si>
  <si>
    <t>Ottawa__OH</t>
  </si>
  <si>
    <t>Paulding__OH</t>
  </si>
  <si>
    <t>Perry__OH</t>
  </si>
  <si>
    <t>Pickaway__OH</t>
  </si>
  <si>
    <t>Pickaway</t>
  </si>
  <si>
    <t>Pike__OH</t>
  </si>
  <si>
    <t>Portage__OH</t>
  </si>
  <si>
    <t>Portage</t>
  </si>
  <si>
    <t>Preble__OH</t>
  </si>
  <si>
    <t>Preble</t>
  </si>
  <si>
    <t>Putnam__OH</t>
  </si>
  <si>
    <t>Richland__OH</t>
  </si>
  <si>
    <t>Ross__OH</t>
  </si>
  <si>
    <t>Ross</t>
  </si>
  <si>
    <t>Sandusky__OH</t>
  </si>
  <si>
    <t>Sandusky</t>
  </si>
  <si>
    <t>Scioto__OH</t>
  </si>
  <si>
    <t>Scioto</t>
  </si>
  <si>
    <t>Seneca__OH</t>
  </si>
  <si>
    <t>Shelby__OH</t>
  </si>
  <si>
    <t>Stark__OH</t>
  </si>
  <si>
    <t>Summit__OH</t>
  </si>
  <si>
    <t>Trumbull__OH</t>
  </si>
  <si>
    <t>Trumbull</t>
  </si>
  <si>
    <t>Tuscarawas__OH</t>
  </si>
  <si>
    <t>Tuscarawas</t>
  </si>
  <si>
    <t>Union__OH</t>
  </si>
  <si>
    <t>Van_Wert__OH</t>
  </si>
  <si>
    <t>Van Wert</t>
  </si>
  <si>
    <t>Vinton__OH</t>
  </si>
  <si>
    <t>Vinton</t>
  </si>
  <si>
    <t>Warren__OH</t>
  </si>
  <si>
    <t>Washington__OH</t>
  </si>
  <si>
    <t>Wayne__OH</t>
  </si>
  <si>
    <t>Williams__OH</t>
  </si>
  <si>
    <t>Wood__OH</t>
  </si>
  <si>
    <t>Wood</t>
  </si>
  <si>
    <t>Wyandot__OH</t>
  </si>
  <si>
    <t>Wyandot</t>
  </si>
  <si>
    <t>Adair__OK</t>
  </si>
  <si>
    <t>Alfalfa__OK</t>
  </si>
  <si>
    <t>Alfalfa</t>
  </si>
  <si>
    <t>Atoka__OK</t>
  </si>
  <si>
    <t>Atoka</t>
  </si>
  <si>
    <t>Beaver__OK</t>
  </si>
  <si>
    <t>Beaver</t>
  </si>
  <si>
    <t>Beckham__OK</t>
  </si>
  <si>
    <t>Beckham</t>
  </si>
  <si>
    <t>Blaine__OK</t>
  </si>
  <si>
    <t>Bryan__OK</t>
  </si>
  <si>
    <t>Caddo__OK</t>
  </si>
  <si>
    <t>Canadian__OK</t>
  </si>
  <si>
    <t>Canadian</t>
  </si>
  <si>
    <t>Carter__OK</t>
  </si>
  <si>
    <t>Cherokee__OK</t>
  </si>
  <si>
    <t>Choctaw__OK</t>
  </si>
  <si>
    <t>Cimarron__OK</t>
  </si>
  <si>
    <t>Cimarron</t>
  </si>
  <si>
    <t>Cleveland__OK</t>
  </si>
  <si>
    <t>Coal__OK</t>
  </si>
  <si>
    <t>Coal</t>
  </si>
  <si>
    <t>Comanche__OK</t>
  </si>
  <si>
    <t>Cotton__OK</t>
  </si>
  <si>
    <t>Cotton</t>
  </si>
  <si>
    <t>Craig__OK</t>
  </si>
  <si>
    <t>Craig</t>
  </si>
  <si>
    <t>Creek__OK</t>
  </si>
  <si>
    <t>Creek</t>
  </si>
  <si>
    <t>Custer__OK</t>
  </si>
  <si>
    <t>Delaware__OK</t>
  </si>
  <si>
    <t>Dewey__OK</t>
  </si>
  <si>
    <t>Dewey</t>
  </si>
  <si>
    <t>Ellis__OK</t>
  </si>
  <si>
    <t>Garfield__OK</t>
  </si>
  <si>
    <t>Garvin__OK</t>
  </si>
  <si>
    <t>Garvin</t>
  </si>
  <si>
    <t>Grady__OK</t>
  </si>
  <si>
    <t>Grant__OK</t>
  </si>
  <si>
    <t>Greer__OK</t>
  </si>
  <si>
    <t>Greer</t>
  </si>
  <si>
    <t>Harmon__OK</t>
  </si>
  <si>
    <t>Harmon</t>
  </si>
  <si>
    <t>Harper__OK</t>
  </si>
  <si>
    <t>Haskell__OK</t>
  </si>
  <si>
    <t>Hughes__OK</t>
  </si>
  <si>
    <t>Hughes</t>
  </si>
  <si>
    <t>Jackson__OK</t>
  </si>
  <si>
    <t>Jefferson__OK</t>
  </si>
  <si>
    <t>Johnston__OK</t>
  </si>
  <si>
    <t>Kay__OK</t>
  </si>
  <si>
    <t>Kay</t>
  </si>
  <si>
    <t>Kingfisher__OK</t>
  </si>
  <si>
    <t>Kingfisher</t>
  </si>
  <si>
    <t>Kiowa__OK</t>
  </si>
  <si>
    <t>Latimer__OK</t>
  </si>
  <si>
    <t>Latimer</t>
  </si>
  <si>
    <t>Le_Flore__OK</t>
  </si>
  <si>
    <t>Le Flore</t>
  </si>
  <si>
    <t>Lincoln__OK</t>
  </si>
  <si>
    <t>Logan__OK</t>
  </si>
  <si>
    <t>Love__OK</t>
  </si>
  <si>
    <t>Love</t>
  </si>
  <si>
    <t>Major__OK</t>
  </si>
  <si>
    <t>Major</t>
  </si>
  <si>
    <t>Marshall__OK</t>
  </si>
  <si>
    <t>Mayes__OK</t>
  </si>
  <si>
    <t>Mayes</t>
  </si>
  <si>
    <t>McClain__OK</t>
  </si>
  <si>
    <t>McClain</t>
  </si>
  <si>
    <t>McCurtain__OK</t>
  </si>
  <si>
    <t>McCurtain</t>
  </si>
  <si>
    <t>McIntosh__OK</t>
  </si>
  <si>
    <t>Murray__OK</t>
  </si>
  <si>
    <t>Muskogee__OK</t>
  </si>
  <si>
    <t>Muskogee</t>
  </si>
  <si>
    <t>Noble__OK</t>
  </si>
  <si>
    <t>Nowata__OK</t>
  </si>
  <si>
    <t>Nowata</t>
  </si>
  <si>
    <t>Okfuskee__OK</t>
  </si>
  <si>
    <t>Okfuskee</t>
  </si>
  <si>
    <t>Oklahoma__OK</t>
  </si>
  <si>
    <t>Oklahoma</t>
  </si>
  <si>
    <t>Okmulgee__OK</t>
  </si>
  <si>
    <t>Okmulgee</t>
  </si>
  <si>
    <t>Osage__OK</t>
  </si>
  <si>
    <t>Ottawa__OK</t>
  </si>
  <si>
    <t>Pawnee__OK</t>
  </si>
  <si>
    <t>Payne__OK</t>
  </si>
  <si>
    <t>Payne</t>
  </si>
  <si>
    <t>Pittsburg__OK</t>
  </si>
  <si>
    <t>Pittsburg</t>
  </si>
  <si>
    <t>Pontotoc__OK</t>
  </si>
  <si>
    <t>Pottawatomie__OK</t>
  </si>
  <si>
    <t>Pushmataha__OK</t>
  </si>
  <si>
    <t>Pushmataha</t>
  </si>
  <si>
    <t>Roger_Mills__OK</t>
  </si>
  <si>
    <t>Roger Mills</t>
  </si>
  <si>
    <t>Rogers__OK</t>
  </si>
  <si>
    <t>Rogers</t>
  </si>
  <si>
    <t>Seminole__OK</t>
  </si>
  <si>
    <t>Sequoyah__OK</t>
  </si>
  <si>
    <t>Sequoyah</t>
  </si>
  <si>
    <t>Stephens__OK</t>
  </si>
  <si>
    <t>Texas__OK</t>
  </si>
  <si>
    <t>Tillman__OK</t>
  </si>
  <si>
    <t>Tillman</t>
  </si>
  <si>
    <t>Tulsa__OK</t>
  </si>
  <si>
    <t>Tulsa</t>
  </si>
  <si>
    <t>Wagoner__OK</t>
  </si>
  <si>
    <t>Wagoner</t>
  </si>
  <si>
    <t>Washington__OK</t>
  </si>
  <si>
    <t>Washita__OK</t>
  </si>
  <si>
    <t>Washita</t>
  </si>
  <si>
    <t>Woods__OK</t>
  </si>
  <si>
    <t>Woods</t>
  </si>
  <si>
    <t>Woodward__OK</t>
  </si>
  <si>
    <t>Woodward</t>
  </si>
  <si>
    <t>Baker__OR</t>
  </si>
  <si>
    <t>Benton__OR</t>
  </si>
  <si>
    <t>Clackamas__OR</t>
  </si>
  <si>
    <t>Clackamas</t>
  </si>
  <si>
    <t>Clatsop__OR</t>
  </si>
  <si>
    <t>Clatsop</t>
  </si>
  <si>
    <t>Columbia__OR</t>
  </si>
  <si>
    <t>Coos__OR</t>
  </si>
  <si>
    <t>Crook__OR</t>
  </si>
  <si>
    <t>Crook</t>
  </si>
  <si>
    <t>Curry__OR</t>
  </si>
  <si>
    <t>Deschutes__OR</t>
  </si>
  <si>
    <t>Deschutes</t>
  </si>
  <si>
    <t>Douglas__OR</t>
  </si>
  <si>
    <t>Gilliam__OR</t>
  </si>
  <si>
    <t>Gilliam</t>
  </si>
  <si>
    <t>Grant__OR</t>
  </si>
  <si>
    <t>Harney__OR</t>
  </si>
  <si>
    <t>Harney</t>
  </si>
  <si>
    <t>Hood_River__OR</t>
  </si>
  <si>
    <t>Hood River</t>
  </si>
  <si>
    <t>Jackson__OR</t>
  </si>
  <si>
    <t>Jefferson__OR</t>
  </si>
  <si>
    <t>Josephine__OR</t>
  </si>
  <si>
    <t>Josephine</t>
  </si>
  <si>
    <t>Klamath__OR</t>
  </si>
  <si>
    <t>Klamath</t>
  </si>
  <si>
    <t>Lake__OR</t>
  </si>
  <si>
    <t>Lane__OR</t>
  </si>
  <si>
    <t>Lincoln__OR</t>
  </si>
  <si>
    <t>Linn__OR</t>
  </si>
  <si>
    <t>Malheur__OR</t>
  </si>
  <si>
    <t>Malheur</t>
  </si>
  <si>
    <t>Marion__OR</t>
  </si>
  <si>
    <t>Morrow__OR</t>
  </si>
  <si>
    <t>Multnomah__OR</t>
  </si>
  <si>
    <t>Multnomah</t>
  </si>
  <si>
    <t>Polk__OR</t>
  </si>
  <si>
    <t>Sherman__OR</t>
  </si>
  <si>
    <t>Tillamook__OR</t>
  </si>
  <si>
    <t>Tillamook</t>
  </si>
  <si>
    <t>Umatilla__OR</t>
  </si>
  <si>
    <t>Umatilla</t>
  </si>
  <si>
    <t>Union__OR</t>
  </si>
  <si>
    <t>Wallowa__OR</t>
  </si>
  <si>
    <t>Wallowa</t>
  </si>
  <si>
    <t>Wasco__OR</t>
  </si>
  <si>
    <t>Wasco</t>
  </si>
  <si>
    <t>Washington__OR</t>
  </si>
  <si>
    <t>Wheeler__OR</t>
  </si>
  <si>
    <t>Yamhill__OR</t>
  </si>
  <si>
    <t>Yamhill</t>
  </si>
  <si>
    <t>Adams__PA</t>
  </si>
  <si>
    <t>Allegheny__PA</t>
  </si>
  <si>
    <t>Allegheny</t>
  </si>
  <si>
    <t>Armstrong__PA</t>
  </si>
  <si>
    <t>Armstrong</t>
  </si>
  <si>
    <t>Beaver__PA</t>
  </si>
  <si>
    <t>Bedford__PA</t>
  </si>
  <si>
    <t>Bedford</t>
  </si>
  <si>
    <t>Berks__PA</t>
  </si>
  <si>
    <t>Berks</t>
  </si>
  <si>
    <t>Blair__PA</t>
  </si>
  <si>
    <t>Blair</t>
  </si>
  <si>
    <t>Bradford__PA</t>
  </si>
  <si>
    <t>Bucks__PA</t>
  </si>
  <si>
    <t>Bucks</t>
  </si>
  <si>
    <t>Butler__PA</t>
  </si>
  <si>
    <t>Cambria__PA</t>
  </si>
  <si>
    <t>Cambria</t>
  </si>
  <si>
    <t>Cameron__PA</t>
  </si>
  <si>
    <t>Carbon__PA</t>
  </si>
  <si>
    <t>Centre__PA</t>
  </si>
  <si>
    <t>Centre</t>
  </si>
  <si>
    <t>Chester__PA</t>
  </si>
  <si>
    <t>Chester</t>
  </si>
  <si>
    <t>Clarion__PA</t>
  </si>
  <si>
    <t>Clarion</t>
  </si>
  <si>
    <t>Clearfield__PA</t>
  </si>
  <si>
    <t>Clearfield</t>
  </si>
  <si>
    <t>Clinton__PA</t>
  </si>
  <si>
    <t>Columbia__PA</t>
  </si>
  <si>
    <t>Crawford__PA</t>
  </si>
  <si>
    <t>Cumberland__PA</t>
  </si>
  <si>
    <t>Dauphin__PA</t>
  </si>
  <si>
    <t>Dauphin</t>
  </si>
  <si>
    <t>Delaware__PA</t>
  </si>
  <si>
    <t>Elk__PA</t>
  </si>
  <si>
    <t>Erie__PA</t>
  </si>
  <si>
    <t>Fayette__PA</t>
  </si>
  <si>
    <t>Forest__PA</t>
  </si>
  <si>
    <t>Forest</t>
  </si>
  <si>
    <t>Franklin__PA</t>
  </si>
  <si>
    <t>Fulton__PA</t>
  </si>
  <si>
    <t>Greene__PA</t>
  </si>
  <si>
    <t>Huntingdon__PA</t>
  </si>
  <si>
    <t>Huntingdon</t>
  </si>
  <si>
    <t>Indiana__PA</t>
  </si>
  <si>
    <t>Indiana</t>
  </si>
  <si>
    <t>Jefferson__PA</t>
  </si>
  <si>
    <t>Juniata__PA</t>
  </si>
  <si>
    <t>Juniata</t>
  </si>
  <si>
    <t>Lackawanna__PA</t>
  </si>
  <si>
    <t>Lackawanna</t>
  </si>
  <si>
    <t>Lancaster__PA</t>
  </si>
  <si>
    <t>Lawrence__PA</t>
  </si>
  <si>
    <t>Lebanon__PA</t>
  </si>
  <si>
    <t>Lebanon</t>
  </si>
  <si>
    <t>Lehigh__PA</t>
  </si>
  <si>
    <t>Lehigh</t>
  </si>
  <si>
    <t>Luzerne__PA</t>
  </si>
  <si>
    <t>Luzerne</t>
  </si>
  <si>
    <t>Lycoming__PA</t>
  </si>
  <si>
    <t>Lycoming</t>
  </si>
  <si>
    <t>McKean__PA</t>
  </si>
  <si>
    <t>McKean</t>
  </si>
  <si>
    <t>Mercer__PA</t>
  </si>
  <si>
    <t>Mifflin__PA</t>
  </si>
  <si>
    <t>Mifflin</t>
  </si>
  <si>
    <t>Monroe__PA</t>
  </si>
  <si>
    <t>Montgomery__PA</t>
  </si>
  <si>
    <t>Montour__PA</t>
  </si>
  <si>
    <t>Montour</t>
  </si>
  <si>
    <t>Northampton__PA</t>
  </si>
  <si>
    <t>Northumberland__PA</t>
  </si>
  <si>
    <t>Northumberland</t>
  </si>
  <si>
    <t>Perry__PA</t>
  </si>
  <si>
    <t>Philadelphia__PA</t>
  </si>
  <si>
    <t>Philadelphia</t>
  </si>
  <si>
    <t>Pike__PA</t>
  </si>
  <si>
    <t>Potter__PA</t>
  </si>
  <si>
    <t>Potter</t>
  </si>
  <si>
    <t>Schuylkill__PA</t>
  </si>
  <si>
    <t>Schuylkill</t>
  </si>
  <si>
    <t>Snyder__PA</t>
  </si>
  <si>
    <t>Snyder</t>
  </si>
  <si>
    <t>Somerset__PA</t>
  </si>
  <si>
    <t>Sullivan__PA</t>
  </si>
  <si>
    <t>Susquehanna__PA</t>
  </si>
  <si>
    <t>Susquehanna</t>
  </si>
  <si>
    <t>Tioga__PA</t>
  </si>
  <si>
    <t>Union__PA</t>
  </si>
  <si>
    <t>Venango__PA</t>
  </si>
  <si>
    <t>Venango</t>
  </si>
  <si>
    <t>Warren__PA</t>
  </si>
  <si>
    <t>Washington__PA</t>
  </si>
  <si>
    <t>Wayne__PA</t>
  </si>
  <si>
    <t>Westmoreland__PA</t>
  </si>
  <si>
    <t>Westmoreland</t>
  </si>
  <si>
    <t>Wyoming__PA</t>
  </si>
  <si>
    <t>York__PA</t>
  </si>
  <si>
    <t>Bristol__RI</t>
  </si>
  <si>
    <t>Kent__RI</t>
  </si>
  <si>
    <t>Newport__RI</t>
  </si>
  <si>
    <t>Newport</t>
  </si>
  <si>
    <t>Providence__RI</t>
  </si>
  <si>
    <t>Providence</t>
  </si>
  <si>
    <t>Washington__RI</t>
  </si>
  <si>
    <t>Abbeville__SC</t>
  </si>
  <si>
    <t>Abbeville</t>
  </si>
  <si>
    <t>Aiken__SC</t>
  </si>
  <si>
    <t>Aiken</t>
  </si>
  <si>
    <t>Allendale__SC</t>
  </si>
  <si>
    <t>Allendale</t>
  </si>
  <si>
    <t>Anderson__SC</t>
  </si>
  <si>
    <t>Bamberg__SC</t>
  </si>
  <si>
    <t>Bamberg</t>
  </si>
  <si>
    <t>Barnwell__SC</t>
  </si>
  <si>
    <t>Barnwell</t>
  </si>
  <si>
    <t>Beaufort__SC</t>
  </si>
  <si>
    <t>Berkeley__SC</t>
  </si>
  <si>
    <t>Berkeley</t>
  </si>
  <si>
    <t>Calhoun__SC</t>
  </si>
  <si>
    <t>Charleston__SC</t>
  </si>
  <si>
    <t>Charleston</t>
  </si>
  <si>
    <t>Cherokee__SC</t>
  </si>
  <si>
    <t>Chester__SC</t>
  </si>
  <si>
    <t>Chesterfield__SC</t>
  </si>
  <si>
    <t>Chesterfield</t>
  </si>
  <si>
    <t>Clarendon__SC</t>
  </si>
  <si>
    <t>Clarendon</t>
  </si>
  <si>
    <t>Colleton__SC</t>
  </si>
  <si>
    <t>Colleton</t>
  </si>
  <si>
    <t>Darlington__SC</t>
  </si>
  <si>
    <t>Darlington</t>
  </si>
  <si>
    <t>Dillon__SC</t>
  </si>
  <si>
    <t>Dillon</t>
  </si>
  <si>
    <t>Dorchester__SC</t>
  </si>
  <si>
    <t>Edgefield__SC</t>
  </si>
  <si>
    <t>Edgefield</t>
  </si>
  <si>
    <t>Fairfield__SC</t>
  </si>
  <si>
    <t>Florence__SC</t>
  </si>
  <si>
    <t>Florence</t>
  </si>
  <si>
    <t>Georgetown__SC</t>
  </si>
  <si>
    <t>Georgetown</t>
  </si>
  <si>
    <t>Greenville__SC</t>
  </si>
  <si>
    <t>Greenville</t>
  </si>
  <si>
    <t>Greenwood__SC</t>
  </si>
  <si>
    <t>Hampton__SC</t>
  </si>
  <si>
    <t>Hampton</t>
  </si>
  <si>
    <t>Horry__SC</t>
  </si>
  <si>
    <t>Horry</t>
  </si>
  <si>
    <t>Jasper__SC</t>
  </si>
  <si>
    <t>Kershaw__SC</t>
  </si>
  <si>
    <t>Kershaw</t>
  </si>
  <si>
    <t>Lancaster__SC</t>
  </si>
  <si>
    <t>Laurens__SC</t>
  </si>
  <si>
    <t>Lee__SC</t>
  </si>
  <si>
    <t>Lexington__SC</t>
  </si>
  <si>
    <t>Lexington</t>
  </si>
  <si>
    <t>Marion__SC</t>
  </si>
  <si>
    <t>Marlboro__SC</t>
  </si>
  <si>
    <t>Marlboro</t>
  </si>
  <si>
    <t>McCormick__SC</t>
  </si>
  <si>
    <t>McCormick</t>
  </si>
  <si>
    <t>Newberry__SC</t>
  </si>
  <si>
    <t>Newberry</t>
  </si>
  <si>
    <t>Oconee__SC</t>
  </si>
  <si>
    <t>Orangeburg__SC</t>
  </si>
  <si>
    <t>Orangeburg</t>
  </si>
  <si>
    <t>Pickens__SC</t>
  </si>
  <si>
    <t>Richland__SC</t>
  </si>
  <si>
    <t>Saluda__SC</t>
  </si>
  <si>
    <t>Saluda</t>
  </si>
  <si>
    <t>Spartanburg__SC</t>
  </si>
  <si>
    <t>Spartanburg</t>
  </si>
  <si>
    <t>Sumter__SC</t>
  </si>
  <si>
    <t>Union__SC</t>
  </si>
  <si>
    <t>Williamsburg__SC</t>
  </si>
  <si>
    <t>Williamsburg</t>
  </si>
  <si>
    <t>York__SC</t>
  </si>
  <si>
    <t>Aurora__SD</t>
  </si>
  <si>
    <t>Aurora</t>
  </si>
  <si>
    <t>Beadle__SD</t>
  </si>
  <si>
    <t>Beadle</t>
  </si>
  <si>
    <t>Bennett__SD</t>
  </si>
  <si>
    <t>Bennett</t>
  </si>
  <si>
    <t>Bon_Homme__SD</t>
  </si>
  <si>
    <t>Bon Homme</t>
  </si>
  <si>
    <t>Brookings__SD</t>
  </si>
  <si>
    <t>Brookings</t>
  </si>
  <si>
    <t>Brown__SD</t>
  </si>
  <si>
    <t>Brule__SD</t>
  </si>
  <si>
    <t>Brule</t>
  </si>
  <si>
    <t>Buffalo__SD</t>
  </si>
  <si>
    <t>Butte__SD</t>
  </si>
  <si>
    <t>Campbell__SD</t>
  </si>
  <si>
    <t>Charles_Mix__SD</t>
  </si>
  <si>
    <t>Charles Mix</t>
  </si>
  <si>
    <t>Clark__SD</t>
  </si>
  <si>
    <t>Clay__SD</t>
  </si>
  <si>
    <t>Codington__SD</t>
  </si>
  <si>
    <t>Codington</t>
  </si>
  <si>
    <t>Corson__SD</t>
  </si>
  <si>
    <t>Corson</t>
  </si>
  <si>
    <t>Custer__SD</t>
  </si>
  <si>
    <t>Davison__SD</t>
  </si>
  <si>
    <t>Davison</t>
  </si>
  <si>
    <t>Day__SD</t>
  </si>
  <si>
    <t>Day</t>
  </si>
  <si>
    <t>Deuel__SD</t>
  </si>
  <si>
    <t>Dewey__SD</t>
  </si>
  <si>
    <t>Douglas__SD</t>
  </si>
  <si>
    <t>Edmunds__SD</t>
  </si>
  <si>
    <t>Edmunds</t>
  </si>
  <si>
    <t>Fall_River__SD</t>
  </si>
  <si>
    <t>Fall River</t>
  </si>
  <si>
    <t>Faulk__SD</t>
  </si>
  <si>
    <t>Faulk</t>
  </si>
  <si>
    <t>Grant__SD</t>
  </si>
  <si>
    <t>Gregory__SD</t>
  </si>
  <si>
    <t>Gregory</t>
  </si>
  <si>
    <t>Haakon__SD</t>
  </si>
  <si>
    <t>Haakon</t>
  </si>
  <si>
    <t>Hamlin__SD</t>
  </si>
  <si>
    <t>Hamlin</t>
  </si>
  <si>
    <t>Hand__SD</t>
  </si>
  <si>
    <t>Hand</t>
  </si>
  <si>
    <t>Hanson__SD</t>
  </si>
  <si>
    <t>Hanson</t>
  </si>
  <si>
    <t>Harding__SD</t>
  </si>
  <si>
    <t>Hughes__SD</t>
  </si>
  <si>
    <t>Hutchinson__SD</t>
  </si>
  <si>
    <t>Hutchinson</t>
  </si>
  <si>
    <t>Hyde__SD</t>
  </si>
  <si>
    <t>Jackson__SD</t>
  </si>
  <si>
    <t>Jerauld__SD</t>
  </si>
  <si>
    <t>Jerauld</t>
  </si>
  <si>
    <t>Jones__SD</t>
  </si>
  <si>
    <t>Kingsbury__SD</t>
  </si>
  <si>
    <t>Kingsbury</t>
  </si>
  <si>
    <t>Lake__SD</t>
  </si>
  <si>
    <t>Lawrence__SD</t>
  </si>
  <si>
    <t>Lincoln__SD</t>
  </si>
  <si>
    <t>Lyman__SD</t>
  </si>
  <si>
    <t>Lyman</t>
  </si>
  <si>
    <t>Marshall__SD</t>
  </si>
  <si>
    <t>McCook__SD</t>
  </si>
  <si>
    <t>McCook</t>
  </si>
  <si>
    <t>McPherson__SD</t>
  </si>
  <si>
    <t>Meade__SD</t>
  </si>
  <si>
    <t>Mellette__SD</t>
  </si>
  <si>
    <t>Mellette</t>
  </si>
  <si>
    <t>Miner__SD</t>
  </si>
  <si>
    <t>Miner</t>
  </si>
  <si>
    <t>Minnehaha__SD</t>
  </si>
  <si>
    <t>Minnehaha</t>
  </si>
  <si>
    <t>Moody__SD</t>
  </si>
  <si>
    <t>Moody</t>
  </si>
  <si>
    <t>Pennington__SD</t>
  </si>
  <si>
    <t>Perkins__SD</t>
  </si>
  <si>
    <t>Potter__SD</t>
  </si>
  <si>
    <t>Roberts__SD</t>
  </si>
  <si>
    <t>Roberts</t>
  </si>
  <si>
    <t>Sanborn__SD</t>
  </si>
  <si>
    <t>Sanborn</t>
  </si>
  <si>
    <t>Spink__SD</t>
  </si>
  <si>
    <t>Spink</t>
  </si>
  <si>
    <t>Stanley__SD</t>
  </si>
  <si>
    <t>Stanley</t>
  </si>
  <si>
    <t>Sully__SD</t>
  </si>
  <si>
    <t>Sully</t>
  </si>
  <si>
    <t>Todd__SD</t>
  </si>
  <si>
    <t>Tripp__SD</t>
  </si>
  <si>
    <t>Tripp</t>
  </si>
  <si>
    <t>Turner__SD</t>
  </si>
  <si>
    <t>Union__SD</t>
  </si>
  <si>
    <t>Walworth__SD</t>
  </si>
  <si>
    <t>Walworth</t>
  </si>
  <si>
    <t>Yankton__SD</t>
  </si>
  <si>
    <t>Yankton</t>
  </si>
  <si>
    <t>Ziebach__SD</t>
  </si>
  <si>
    <t>Ziebach</t>
  </si>
  <si>
    <t>Anderson__TN</t>
  </si>
  <si>
    <t>Bedford__TN</t>
  </si>
  <si>
    <t>Benton__TN</t>
  </si>
  <si>
    <t>Bledsoe__TN</t>
  </si>
  <si>
    <t>Bledsoe</t>
  </si>
  <si>
    <t>Blount__TN</t>
  </si>
  <si>
    <t>Bradley__TN</t>
  </si>
  <si>
    <t>Campbell__TN</t>
  </si>
  <si>
    <t>Cannon__TN</t>
  </si>
  <si>
    <t>Cannon</t>
  </si>
  <si>
    <t>Carroll__TN</t>
  </si>
  <si>
    <t>Carter__TN</t>
  </si>
  <si>
    <t>Cheatham__TN</t>
  </si>
  <si>
    <t>Cheatham</t>
  </si>
  <si>
    <t>Chester__TN</t>
  </si>
  <si>
    <t>Claiborne__TN</t>
  </si>
  <si>
    <t>Clay__TN</t>
  </si>
  <si>
    <t>Cocke__TN</t>
  </si>
  <si>
    <t>Cocke</t>
  </si>
  <si>
    <t>Coffee__TN</t>
  </si>
  <si>
    <t>Crockett__TN</t>
  </si>
  <si>
    <t>Crockett</t>
  </si>
  <si>
    <t>Cumberland__TN</t>
  </si>
  <si>
    <t>Davidson__TN</t>
  </si>
  <si>
    <t>Decatur__TN</t>
  </si>
  <si>
    <t>DeKalb__TN</t>
  </si>
  <si>
    <t>Dickson__TN</t>
  </si>
  <si>
    <t>Dickson</t>
  </si>
  <si>
    <t>Dyer__TN</t>
  </si>
  <si>
    <t>Dyer</t>
  </si>
  <si>
    <t>Fayette__TN</t>
  </si>
  <si>
    <t>Fentress__TN</t>
  </si>
  <si>
    <t>Fentress</t>
  </si>
  <si>
    <t>Franklin__TN</t>
  </si>
  <si>
    <t>Gibson__TN</t>
  </si>
  <si>
    <t>Giles__TN</t>
  </si>
  <si>
    <t>Giles</t>
  </si>
  <si>
    <t>Grainger__TN</t>
  </si>
  <si>
    <t>Grainger</t>
  </si>
  <si>
    <t>Greene__TN</t>
  </si>
  <si>
    <t>Grundy__TN</t>
  </si>
  <si>
    <t>Hamblen__TN</t>
  </si>
  <si>
    <t>Hamblen</t>
  </si>
  <si>
    <t>Hamilton__TN</t>
  </si>
  <si>
    <t>Hancock__TN</t>
  </si>
  <si>
    <t>Hardeman__TN</t>
  </si>
  <si>
    <t>Hardeman</t>
  </si>
  <si>
    <t>Hardin__TN</t>
  </si>
  <si>
    <t>Hawkins__TN</t>
  </si>
  <si>
    <t>Hawkins</t>
  </si>
  <si>
    <t>Haywood__TN</t>
  </si>
  <si>
    <t>Henderson__TN</t>
  </si>
  <si>
    <t>Henry__TN</t>
  </si>
  <si>
    <t>Hickman__TN</t>
  </si>
  <si>
    <t>Houston__TN</t>
  </si>
  <si>
    <t>Humphreys__TN</t>
  </si>
  <si>
    <t>Jackson__TN</t>
  </si>
  <si>
    <t>Jefferson__TN</t>
  </si>
  <si>
    <t>Johnson__TN</t>
  </si>
  <si>
    <t>Knox__TN</t>
  </si>
  <si>
    <t>Lake__TN</t>
  </si>
  <si>
    <t>Lauderdale__TN</t>
  </si>
  <si>
    <t>Lawrence__TN</t>
  </si>
  <si>
    <t>Lewis__TN</t>
  </si>
  <si>
    <t>Lincoln__TN</t>
  </si>
  <si>
    <t>Loudon__TN</t>
  </si>
  <si>
    <t>Loudon</t>
  </si>
  <si>
    <t>Macon__TN</t>
  </si>
  <si>
    <t>Madison__TN</t>
  </si>
  <si>
    <t>Marion__TN</t>
  </si>
  <si>
    <t>Marshall__TN</t>
  </si>
  <si>
    <t>Maury__TN</t>
  </si>
  <si>
    <t>Maury</t>
  </si>
  <si>
    <t>McMinn__TN</t>
  </si>
  <si>
    <t>McMinn</t>
  </si>
  <si>
    <t>McNairy__TN</t>
  </si>
  <si>
    <t>McNairy</t>
  </si>
  <si>
    <t>Meigs__TN</t>
  </si>
  <si>
    <t>Monroe__TN</t>
  </si>
  <si>
    <t>Montgomery__TN</t>
  </si>
  <si>
    <t>Moore__TN</t>
  </si>
  <si>
    <t>Morgan__TN</t>
  </si>
  <si>
    <t>Obion__TN</t>
  </si>
  <si>
    <t>Obion</t>
  </si>
  <si>
    <t>Overton__TN</t>
  </si>
  <si>
    <t>Overton</t>
  </si>
  <si>
    <t>Perry__TN</t>
  </si>
  <si>
    <t>Pickett__TN</t>
  </si>
  <si>
    <t>Pickett</t>
  </si>
  <si>
    <t>Polk__TN</t>
  </si>
  <si>
    <t>Putnam__TN</t>
  </si>
  <si>
    <t>Rhea__TN</t>
  </si>
  <si>
    <t>Rhea</t>
  </si>
  <si>
    <t>Roane__TN</t>
  </si>
  <si>
    <t>Roane</t>
  </si>
  <si>
    <t>Robertson__TN</t>
  </si>
  <si>
    <t>Rutherford__TN</t>
  </si>
  <si>
    <t>Scott__TN</t>
  </si>
  <si>
    <t>Sequatchie__TN</t>
  </si>
  <si>
    <t>Sequatchie</t>
  </si>
  <si>
    <t>Sevier__TN</t>
  </si>
  <si>
    <t>Shelby__TN</t>
  </si>
  <si>
    <t>Smith__TN</t>
  </si>
  <si>
    <t>Stewart__TN</t>
  </si>
  <si>
    <t>Sullivan__TN</t>
  </si>
  <si>
    <t>Sumner__TN</t>
  </si>
  <si>
    <t>Tipton__TN</t>
  </si>
  <si>
    <t>Trousdale__TN</t>
  </si>
  <si>
    <t>Trousdale</t>
  </si>
  <si>
    <t>Unicoi__TN</t>
  </si>
  <si>
    <t>Unicoi</t>
  </si>
  <si>
    <t>Union__TN</t>
  </si>
  <si>
    <t>Van_Buren__TN</t>
  </si>
  <si>
    <t>Warren__TN</t>
  </si>
  <si>
    <t>Washington__TN</t>
  </si>
  <si>
    <t>Wayne__TN</t>
  </si>
  <si>
    <t>Weakley__TN</t>
  </si>
  <si>
    <t>Weakley</t>
  </si>
  <si>
    <t>White__TN</t>
  </si>
  <si>
    <t>Williamson__TN</t>
  </si>
  <si>
    <t>Wilson__TN</t>
  </si>
  <si>
    <t>Anderson__TX</t>
  </si>
  <si>
    <t>Andrews__TX</t>
  </si>
  <si>
    <t>Andrews</t>
  </si>
  <si>
    <t>Angelina__TX</t>
  </si>
  <si>
    <t>Angelina</t>
  </si>
  <si>
    <t>Aransas__TX</t>
  </si>
  <si>
    <t>Aransas</t>
  </si>
  <si>
    <t>Archer__TX</t>
  </si>
  <si>
    <t>Archer</t>
  </si>
  <si>
    <t>Armstrong__TX</t>
  </si>
  <si>
    <t>Atascosa__TX</t>
  </si>
  <si>
    <t>Atascosa</t>
  </si>
  <si>
    <t>Austin__TX</t>
  </si>
  <si>
    <t>Austin</t>
  </si>
  <si>
    <t>Bailey__TX</t>
  </si>
  <si>
    <t>Bailey</t>
  </si>
  <si>
    <t>Bandera__TX</t>
  </si>
  <si>
    <t>Bandera</t>
  </si>
  <si>
    <t>Bastrop__TX</t>
  </si>
  <si>
    <t>Bastrop</t>
  </si>
  <si>
    <t>Baylor__TX</t>
  </si>
  <si>
    <t>Baylor</t>
  </si>
  <si>
    <t>Bee__TX</t>
  </si>
  <si>
    <t>Bee</t>
  </si>
  <si>
    <t>Bell__TX</t>
  </si>
  <si>
    <t>Bexar__TX</t>
  </si>
  <si>
    <t>Bexar</t>
  </si>
  <si>
    <t>Blanco__TX</t>
  </si>
  <si>
    <t>Blanco</t>
  </si>
  <si>
    <t>Borden__TX</t>
  </si>
  <si>
    <t>Borden</t>
  </si>
  <si>
    <t>Bosque__TX</t>
  </si>
  <si>
    <t>Bosque</t>
  </si>
  <si>
    <t>Bowie__TX</t>
  </si>
  <si>
    <t>Bowie</t>
  </si>
  <si>
    <t>Brazoria__TX</t>
  </si>
  <si>
    <t>Brazoria</t>
  </si>
  <si>
    <t>Brazos__TX</t>
  </si>
  <si>
    <t>Brazos</t>
  </si>
  <si>
    <t>Brewster__TX</t>
  </si>
  <si>
    <t>Brewster</t>
  </si>
  <si>
    <t>Briscoe__TX</t>
  </si>
  <si>
    <t>Briscoe</t>
  </si>
  <si>
    <t>Brooks__TX</t>
  </si>
  <si>
    <t>Brown__TX</t>
  </si>
  <si>
    <t>Burleson__TX</t>
  </si>
  <si>
    <t>Burleson</t>
  </si>
  <si>
    <t>Burnet__TX</t>
  </si>
  <si>
    <t>Burnet</t>
  </si>
  <si>
    <t>Caldwell__TX</t>
  </si>
  <si>
    <t>Calhoun__TX</t>
  </si>
  <si>
    <t>Callahan__TX</t>
  </si>
  <si>
    <t>Callahan</t>
  </si>
  <si>
    <t>Cameron__TX</t>
  </si>
  <si>
    <t>Camp__TX</t>
  </si>
  <si>
    <t>Camp</t>
  </si>
  <si>
    <t>Carson__TX</t>
  </si>
  <si>
    <t>Carson</t>
  </si>
  <si>
    <t>Cass__TX</t>
  </si>
  <si>
    <t>Castro__TX</t>
  </si>
  <si>
    <t>Castro</t>
  </si>
  <si>
    <t>Chambers__TX</t>
  </si>
  <si>
    <t>Cherokee__TX</t>
  </si>
  <si>
    <t>Childress__TX</t>
  </si>
  <si>
    <t>Childress</t>
  </si>
  <si>
    <t>Clay__TX</t>
  </si>
  <si>
    <t>Cochran__TX</t>
  </si>
  <si>
    <t>Cochran</t>
  </si>
  <si>
    <t>Coke__TX</t>
  </si>
  <si>
    <t>Coke</t>
  </si>
  <si>
    <t>Coleman__TX</t>
  </si>
  <si>
    <t>Coleman</t>
  </si>
  <si>
    <t>Collin__TX</t>
  </si>
  <si>
    <t>Collin</t>
  </si>
  <si>
    <t>Collingsworth__TX</t>
  </si>
  <si>
    <t>Collingsworth</t>
  </si>
  <si>
    <t>Colorado__TX</t>
  </si>
  <si>
    <t>Colorado</t>
  </si>
  <si>
    <t>Comal__TX</t>
  </si>
  <si>
    <t>Comal</t>
  </si>
  <si>
    <t>Comanche__TX</t>
  </si>
  <si>
    <t>Concho__TX</t>
  </si>
  <si>
    <t>Concho</t>
  </si>
  <si>
    <t>Cooke__TX</t>
  </si>
  <si>
    <t>Cooke</t>
  </si>
  <si>
    <t>Coryell__TX</t>
  </si>
  <si>
    <t>Coryell</t>
  </si>
  <si>
    <t>Cottle__TX</t>
  </si>
  <si>
    <t>Cottle</t>
  </si>
  <si>
    <t>Crane__TX</t>
  </si>
  <si>
    <t>Crane</t>
  </si>
  <si>
    <t>Crockett__TX</t>
  </si>
  <si>
    <t>Crosby__TX</t>
  </si>
  <si>
    <t>Crosby</t>
  </si>
  <si>
    <t>Culberson__TX</t>
  </si>
  <si>
    <t>Culberson</t>
  </si>
  <si>
    <t>Dallam__TX</t>
  </si>
  <si>
    <t>Dallam</t>
  </si>
  <si>
    <t>Dallas__TX</t>
  </si>
  <si>
    <t>Dawson__TX</t>
  </si>
  <si>
    <t>Deaf_Smith__TX</t>
  </si>
  <si>
    <t>Deaf Smith</t>
  </si>
  <si>
    <t>Delta__TX</t>
  </si>
  <si>
    <t>Denton__TX</t>
  </si>
  <si>
    <t>Denton</t>
  </si>
  <si>
    <t>DeWitt__TX</t>
  </si>
  <si>
    <t>DeWitt</t>
  </si>
  <si>
    <t>Dickens__TX</t>
  </si>
  <si>
    <t>Dickens</t>
  </si>
  <si>
    <t>Dimmit__TX</t>
  </si>
  <si>
    <t>Dimmit</t>
  </si>
  <si>
    <t>Donley__TX</t>
  </si>
  <si>
    <t>Donley</t>
  </si>
  <si>
    <t>Duval__TX</t>
  </si>
  <si>
    <t>Eastland__TX</t>
  </si>
  <si>
    <t>Eastland</t>
  </si>
  <si>
    <t>Ector__TX</t>
  </si>
  <si>
    <t>Ector</t>
  </si>
  <si>
    <t>Edwards__TX</t>
  </si>
  <si>
    <t>El_Paso__TX</t>
  </si>
  <si>
    <t>Ellis__TX</t>
  </si>
  <si>
    <t>Erath__TX</t>
  </si>
  <si>
    <t>Erath</t>
  </si>
  <si>
    <t>Falls__TX</t>
  </si>
  <si>
    <t>Falls</t>
  </si>
  <si>
    <t>Fannin__TX</t>
  </si>
  <si>
    <t>Fayette__TX</t>
  </si>
  <si>
    <t>Fisher__TX</t>
  </si>
  <si>
    <t>Fisher</t>
  </si>
  <si>
    <t>Floyd__TX</t>
  </si>
  <si>
    <t>Foard__TX</t>
  </si>
  <si>
    <t>Foard</t>
  </si>
  <si>
    <t>Fort_Bend__TX</t>
  </si>
  <si>
    <t>Fort Bend</t>
  </si>
  <si>
    <t>Franklin__TX</t>
  </si>
  <si>
    <t>Freestone__TX</t>
  </si>
  <si>
    <t>Freestone</t>
  </si>
  <si>
    <t>Frio__TX</t>
  </si>
  <si>
    <t>Frio</t>
  </si>
  <si>
    <t>Gaines__TX</t>
  </si>
  <si>
    <t>Gaines</t>
  </si>
  <si>
    <t>Galveston__TX</t>
  </si>
  <si>
    <t>Galveston</t>
  </si>
  <si>
    <t>Garza__TX</t>
  </si>
  <si>
    <t>Garza</t>
  </si>
  <si>
    <t>Gillespie__TX</t>
  </si>
  <si>
    <t>Gillespie</t>
  </si>
  <si>
    <t>Glasscock__TX</t>
  </si>
  <si>
    <t>Glasscock</t>
  </si>
  <si>
    <t>Goliad__TX</t>
  </si>
  <si>
    <t>Goliad</t>
  </si>
  <si>
    <t>Gonzales__TX</t>
  </si>
  <si>
    <t>Gonzales</t>
  </si>
  <si>
    <t>Gray__TX</t>
  </si>
  <si>
    <t>Grayson__TX</t>
  </si>
  <si>
    <t>Gregg__TX</t>
  </si>
  <si>
    <t>Gregg</t>
  </si>
  <si>
    <t>Grimes__TX</t>
  </si>
  <si>
    <t>Grimes</t>
  </si>
  <si>
    <t>Guadalupe__TX</t>
  </si>
  <si>
    <t>Hale__TX</t>
  </si>
  <si>
    <t>Hall__TX</t>
  </si>
  <si>
    <t>Hamilton__TX</t>
  </si>
  <si>
    <t>Hansford__TX</t>
  </si>
  <si>
    <t>Hansford</t>
  </si>
  <si>
    <t>Hardeman__TX</t>
  </si>
  <si>
    <t>Hardin__TX</t>
  </si>
  <si>
    <t>Harris__TX</t>
  </si>
  <si>
    <t>Harrison__TX</t>
  </si>
  <si>
    <t>Hartley__TX</t>
  </si>
  <si>
    <t>Hartley</t>
  </si>
  <si>
    <t>Haskell__TX</t>
  </si>
  <si>
    <t>Hays__TX</t>
  </si>
  <si>
    <t>Hays</t>
  </si>
  <si>
    <t>Hemphill__TX</t>
  </si>
  <si>
    <t>Hemphill</t>
  </si>
  <si>
    <t>Henderson__TX</t>
  </si>
  <si>
    <t>Hidalgo__TX</t>
  </si>
  <si>
    <t>Hill__TX</t>
  </si>
  <si>
    <t>Hockley__TX</t>
  </si>
  <si>
    <t>Hockley</t>
  </si>
  <si>
    <t>Hood__TX</t>
  </si>
  <si>
    <t>Hood</t>
  </si>
  <si>
    <t>Hopkins__TX</t>
  </si>
  <si>
    <t>Houston__TX</t>
  </si>
  <si>
    <t>Howard__TX</t>
  </si>
  <si>
    <t>Hudspeth__TX</t>
  </si>
  <si>
    <t>Hudspeth</t>
  </si>
  <si>
    <t>Hunt__TX</t>
  </si>
  <si>
    <t>Hunt</t>
  </si>
  <si>
    <t>Hutchinson__TX</t>
  </si>
  <si>
    <t>Irion__TX</t>
  </si>
  <si>
    <t>Irion</t>
  </si>
  <si>
    <t>Jack__TX</t>
  </si>
  <si>
    <t>Jack</t>
  </si>
  <si>
    <t>Jackson__TX</t>
  </si>
  <si>
    <t>Jasper__TX</t>
  </si>
  <si>
    <t>Jeff_Davis__TX</t>
  </si>
  <si>
    <t>Jefferson__TX</t>
  </si>
  <si>
    <t>Jim_Hogg__TX</t>
  </si>
  <si>
    <t>Jim Hogg</t>
  </si>
  <si>
    <t>Jim_Wells__TX</t>
  </si>
  <si>
    <t>Jim Wells</t>
  </si>
  <si>
    <t>Johnson__TX</t>
  </si>
  <si>
    <t>Jones__TX</t>
  </si>
  <si>
    <t>Karnes__TX</t>
  </si>
  <si>
    <t>Karnes</t>
  </si>
  <si>
    <t>Kaufman__TX</t>
  </si>
  <si>
    <t>Kaufman</t>
  </si>
  <si>
    <t>Kendall__TX</t>
  </si>
  <si>
    <t>Kenedy__TX</t>
  </si>
  <si>
    <t>Kenedy</t>
  </si>
  <si>
    <t>Kent__TX</t>
  </si>
  <si>
    <t>Kerr__TX</t>
  </si>
  <si>
    <t>Kerr</t>
  </si>
  <si>
    <t>Kimble__TX</t>
  </si>
  <si>
    <t>Kimble</t>
  </si>
  <si>
    <t>King__TX</t>
  </si>
  <si>
    <t>King</t>
  </si>
  <si>
    <t>Kinney__TX</t>
  </si>
  <si>
    <t>Kinney</t>
  </si>
  <si>
    <t>Kleberg__TX</t>
  </si>
  <si>
    <t>Kleberg</t>
  </si>
  <si>
    <t>Knox__TX</t>
  </si>
  <si>
    <t>La_Salle__TX</t>
  </si>
  <si>
    <t>Lamar__TX</t>
  </si>
  <si>
    <t>Lamb__TX</t>
  </si>
  <si>
    <t>Lamb</t>
  </si>
  <si>
    <t>Lampasas__TX</t>
  </si>
  <si>
    <t>Lampasas</t>
  </si>
  <si>
    <t>Lavaca__TX</t>
  </si>
  <si>
    <t>Lavaca</t>
  </si>
  <si>
    <t>Lee__TX</t>
  </si>
  <si>
    <t>Leon__TX</t>
  </si>
  <si>
    <t>Liberty__TX</t>
  </si>
  <si>
    <t>Limestone__TX</t>
  </si>
  <si>
    <t>Lipscomb__TX</t>
  </si>
  <si>
    <t>Lipscomb</t>
  </si>
  <si>
    <t>Live_Oak__TX</t>
  </si>
  <si>
    <t>Live Oak</t>
  </si>
  <si>
    <t>Llano__TX</t>
  </si>
  <si>
    <t>Llano</t>
  </si>
  <si>
    <t>Loving__TX</t>
  </si>
  <si>
    <t>Loving</t>
  </si>
  <si>
    <t>Lubbock__TX</t>
  </si>
  <si>
    <t>Lubbock</t>
  </si>
  <si>
    <t>Lynn__TX</t>
  </si>
  <si>
    <t>Lynn</t>
  </si>
  <si>
    <t>Madison__TX</t>
  </si>
  <si>
    <t>Marion__TX</t>
  </si>
  <si>
    <t>Martin__TX</t>
  </si>
  <si>
    <t>Mason__TX</t>
  </si>
  <si>
    <t>Matagorda__TX</t>
  </si>
  <si>
    <t>Matagorda</t>
  </si>
  <si>
    <t>Maverick__TX</t>
  </si>
  <si>
    <t>Maverick</t>
  </si>
  <si>
    <t>McCulloch__TX</t>
  </si>
  <si>
    <t>McCulloch</t>
  </si>
  <si>
    <t>McLennan__TX</t>
  </si>
  <si>
    <t>McLennan</t>
  </si>
  <si>
    <t>McMullen__TX</t>
  </si>
  <si>
    <t>McMullen</t>
  </si>
  <si>
    <t>Medina__TX</t>
  </si>
  <si>
    <t>Menard__TX</t>
  </si>
  <si>
    <t>Midland__TX</t>
  </si>
  <si>
    <t>Milam__TX</t>
  </si>
  <si>
    <t>Milam</t>
  </si>
  <si>
    <t>Mills__TX</t>
  </si>
  <si>
    <t>Mitchell__TX</t>
  </si>
  <si>
    <t>Montague__TX</t>
  </si>
  <si>
    <t>Montague</t>
  </si>
  <si>
    <t>Montgomery__TX</t>
  </si>
  <si>
    <t>Moore__TX</t>
  </si>
  <si>
    <t>Morris__TX</t>
  </si>
  <si>
    <t>Motley__TX</t>
  </si>
  <si>
    <t>Motley</t>
  </si>
  <si>
    <t>Nacogdoches__TX</t>
  </si>
  <si>
    <t>Nacogdoches</t>
  </si>
  <si>
    <t>Navarro__TX</t>
  </si>
  <si>
    <t>Navarro</t>
  </si>
  <si>
    <t>Newton__TX</t>
  </si>
  <si>
    <t>Nolan__TX</t>
  </si>
  <si>
    <t>Nolan</t>
  </si>
  <si>
    <t>Nueces__TX</t>
  </si>
  <si>
    <t>Nueces</t>
  </si>
  <si>
    <t>Ochiltree__TX</t>
  </si>
  <si>
    <t>Ochiltree</t>
  </si>
  <si>
    <t>Oldham__TX</t>
  </si>
  <si>
    <t>Orange__TX</t>
  </si>
  <si>
    <t>Palo_Pinto__TX</t>
  </si>
  <si>
    <t>Palo Pinto</t>
  </si>
  <si>
    <t>Panola__TX</t>
  </si>
  <si>
    <t>Parker__TX</t>
  </si>
  <si>
    <t>Parker</t>
  </si>
  <si>
    <t>Parmer__TX</t>
  </si>
  <si>
    <t>Parmer</t>
  </si>
  <si>
    <t>Pecos__TX</t>
  </si>
  <si>
    <t>Pecos</t>
  </si>
  <si>
    <t>Polk__TX</t>
  </si>
  <si>
    <t>Potter__TX</t>
  </si>
  <si>
    <t>Presidio__TX</t>
  </si>
  <si>
    <t>Presidio</t>
  </si>
  <si>
    <t>Rains__TX</t>
  </si>
  <si>
    <t>Rains</t>
  </si>
  <si>
    <t>Randall__TX</t>
  </si>
  <si>
    <t>Randall</t>
  </si>
  <si>
    <t>Reagan__TX</t>
  </si>
  <si>
    <t>Reagan</t>
  </si>
  <si>
    <t>Real__TX</t>
  </si>
  <si>
    <t>Real</t>
  </si>
  <si>
    <t>Red_River__TX</t>
  </si>
  <si>
    <t>Reeves__TX</t>
  </si>
  <si>
    <t>Reeves</t>
  </si>
  <si>
    <t>Refugio__TX</t>
  </si>
  <si>
    <t>Refugio</t>
  </si>
  <si>
    <t>Roberts__TX</t>
  </si>
  <si>
    <t>Robertson__TX</t>
  </si>
  <si>
    <t>Rockwall__TX</t>
  </si>
  <si>
    <t>Rockwall</t>
  </si>
  <si>
    <t>Runnels__TX</t>
  </si>
  <si>
    <t>Runnels</t>
  </si>
  <si>
    <t>Rusk__TX</t>
  </si>
  <si>
    <t>Rusk</t>
  </si>
  <si>
    <t>Sabine__TX</t>
  </si>
  <si>
    <t>San_Augustine__TX</t>
  </si>
  <si>
    <t>San Augustine</t>
  </si>
  <si>
    <t>San_Jacinto__TX</t>
  </si>
  <si>
    <t>San Jacinto</t>
  </si>
  <si>
    <t>San_Patricio__TX</t>
  </si>
  <si>
    <t>San Patricio</t>
  </si>
  <si>
    <t>San_Saba__TX</t>
  </si>
  <si>
    <t>San Saba</t>
  </si>
  <si>
    <t>Schleicher__TX</t>
  </si>
  <si>
    <t>Schleicher</t>
  </si>
  <si>
    <t>Scurry__TX</t>
  </si>
  <si>
    <t>Scurry</t>
  </si>
  <si>
    <t>Shackelford__TX</t>
  </si>
  <si>
    <t>Shackelford</t>
  </si>
  <si>
    <t>Shelby__TX</t>
  </si>
  <si>
    <t>Sherman__TX</t>
  </si>
  <si>
    <t>Smith__TX</t>
  </si>
  <si>
    <t>Somervell__TX</t>
  </si>
  <si>
    <t>Somervell</t>
  </si>
  <si>
    <t>Starr__TX</t>
  </si>
  <si>
    <t>Starr</t>
  </si>
  <si>
    <t>Stephens__TX</t>
  </si>
  <si>
    <t>Sterling__TX</t>
  </si>
  <si>
    <t>Sterling</t>
  </si>
  <si>
    <t>Stonewall__TX</t>
  </si>
  <si>
    <t>Stonewall</t>
  </si>
  <si>
    <t>Sutton__TX</t>
  </si>
  <si>
    <t>Sutton</t>
  </si>
  <si>
    <t>Swisher__TX</t>
  </si>
  <si>
    <t>Swisher</t>
  </si>
  <si>
    <t>Tarrant__TX</t>
  </si>
  <si>
    <t>Tarrant</t>
  </si>
  <si>
    <t>Taylor__TX</t>
  </si>
  <si>
    <t>Terrell__TX</t>
  </si>
  <si>
    <t>Terry__TX</t>
  </si>
  <si>
    <t>Terry</t>
  </si>
  <si>
    <t>Throckmorton__TX</t>
  </si>
  <si>
    <t>Throckmorton</t>
  </si>
  <si>
    <t>Titus__TX</t>
  </si>
  <si>
    <t>Titus</t>
  </si>
  <si>
    <t>Tom_Green__TX</t>
  </si>
  <si>
    <t>Tom Green</t>
  </si>
  <si>
    <t>Travis__TX</t>
  </si>
  <si>
    <t>Travis</t>
  </si>
  <si>
    <t>Trinity__TX</t>
  </si>
  <si>
    <t>Tyler__TX</t>
  </si>
  <si>
    <t>Tyler</t>
  </si>
  <si>
    <t>Upshur__TX</t>
  </si>
  <si>
    <t>Upshur</t>
  </si>
  <si>
    <t>Upton__TX</t>
  </si>
  <si>
    <t>Upton</t>
  </si>
  <si>
    <t>Uvalde__TX</t>
  </si>
  <si>
    <t>Uvalde</t>
  </si>
  <si>
    <t>Val_Verde__TX</t>
  </si>
  <si>
    <t>Val Verde</t>
  </si>
  <si>
    <t>Van_Zandt__TX</t>
  </si>
  <si>
    <t>Van Zandt</t>
  </si>
  <si>
    <t>Victoria__TX</t>
  </si>
  <si>
    <t>Victoria</t>
  </si>
  <si>
    <t>Walker__TX</t>
  </si>
  <si>
    <t>Waller__TX</t>
  </si>
  <si>
    <t>Waller</t>
  </si>
  <si>
    <t>Ward__TX</t>
  </si>
  <si>
    <t>Washington__TX</t>
  </si>
  <si>
    <t>Webb__TX</t>
  </si>
  <si>
    <t>Webb</t>
  </si>
  <si>
    <t>Wharton__TX</t>
  </si>
  <si>
    <t>Wharton</t>
  </si>
  <si>
    <t>Wheeler__TX</t>
  </si>
  <si>
    <t>Wichita__TX</t>
  </si>
  <si>
    <t>Wilbarger__TX</t>
  </si>
  <si>
    <t>Wilbarger</t>
  </si>
  <si>
    <t>Willacy__TX</t>
  </si>
  <si>
    <t>Willacy</t>
  </si>
  <si>
    <t>Williamson__TX</t>
  </si>
  <si>
    <t>Wilson__TX</t>
  </si>
  <si>
    <t>Winkler__TX</t>
  </si>
  <si>
    <t>Winkler</t>
  </si>
  <si>
    <t>Wise__TX</t>
  </si>
  <si>
    <t>Wise</t>
  </si>
  <si>
    <t>Wood__TX</t>
  </si>
  <si>
    <t>Yoakum__TX</t>
  </si>
  <si>
    <t>Yoakum</t>
  </si>
  <si>
    <t>Young__TX</t>
  </si>
  <si>
    <t>Young</t>
  </si>
  <si>
    <t>Zapata__TX</t>
  </si>
  <si>
    <t>Zapata</t>
  </si>
  <si>
    <t>Zavala__TX</t>
  </si>
  <si>
    <t>Zavala</t>
  </si>
  <si>
    <t>Beaver__UT</t>
  </si>
  <si>
    <t>Box_Elder__UT</t>
  </si>
  <si>
    <t>Box Elder</t>
  </si>
  <si>
    <t>Cache__UT</t>
  </si>
  <si>
    <t>Cache</t>
  </si>
  <si>
    <t>Carbon__UT</t>
  </si>
  <si>
    <t>Daggett__UT</t>
  </si>
  <si>
    <t>Daggett</t>
  </si>
  <si>
    <t>Davis__UT</t>
  </si>
  <si>
    <t>Duchesne__UT</t>
  </si>
  <si>
    <t>Duchesne</t>
  </si>
  <si>
    <t>Emery__UT</t>
  </si>
  <si>
    <t>Emery</t>
  </si>
  <si>
    <t>Garfield__UT</t>
  </si>
  <si>
    <t>Grand__UT</t>
  </si>
  <si>
    <t>Iron__UT</t>
  </si>
  <si>
    <t>Juab__UT</t>
  </si>
  <si>
    <t>Juab</t>
  </si>
  <si>
    <t>Kane__UT</t>
  </si>
  <si>
    <t>Millard__UT</t>
  </si>
  <si>
    <t>Millard</t>
  </si>
  <si>
    <t>Morgan__UT</t>
  </si>
  <si>
    <t>Piute__UT</t>
  </si>
  <si>
    <t>Piute</t>
  </si>
  <si>
    <t>Rich__UT</t>
  </si>
  <si>
    <t>Rich</t>
  </si>
  <si>
    <t>Salt_Lake__UT</t>
  </si>
  <si>
    <t>Salt Lake</t>
  </si>
  <si>
    <t>San_Juan__UT</t>
  </si>
  <si>
    <t>Sanpete__UT</t>
  </si>
  <si>
    <t>Sanpete</t>
  </si>
  <si>
    <t>Sevier__UT</t>
  </si>
  <si>
    <t>Summit__UT</t>
  </si>
  <si>
    <t>Tooele__UT</t>
  </si>
  <si>
    <t>Tooele</t>
  </si>
  <si>
    <t>Uintah__UT</t>
  </si>
  <si>
    <t>Uintah</t>
  </si>
  <si>
    <t>Utah__UT</t>
  </si>
  <si>
    <t>Utah</t>
  </si>
  <si>
    <t>Wasatch__UT</t>
  </si>
  <si>
    <t>Wasatch</t>
  </si>
  <si>
    <t>Washington__UT</t>
  </si>
  <si>
    <t>Wayne__UT</t>
  </si>
  <si>
    <t>Weber__UT</t>
  </si>
  <si>
    <t>Weber</t>
  </si>
  <si>
    <t>Accomack__VA</t>
  </si>
  <si>
    <t>Accomack</t>
  </si>
  <si>
    <t>Albemarle__VA</t>
  </si>
  <si>
    <t>Albemarle</t>
  </si>
  <si>
    <t>Alexandria__VA</t>
  </si>
  <si>
    <t>Alexandria</t>
  </si>
  <si>
    <t>Alleghany__VA</t>
  </si>
  <si>
    <t>Amelia__VA</t>
  </si>
  <si>
    <t>Amelia</t>
  </si>
  <si>
    <t>Amherst__VA</t>
  </si>
  <si>
    <t>Amherst</t>
  </si>
  <si>
    <t>Appomattox__VA</t>
  </si>
  <si>
    <t>Appomattox</t>
  </si>
  <si>
    <t>Arlington__VA</t>
  </si>
  <si>
    <t>Arlington</t>
  </si>
  <si>
    <t>Augusta__VA</t>
  </si>
  <si>
    <t>Augusta</t>
  </si>
  <si>
    <t>Bath__VA</t>
  </si>
  <si>
    <t>Bedford_Co___VA</t>
  </si>
  <si>
    <t xml:space="preserve">Bedford Co </t>
  </si>
  <si>
    <t>Bland__VA</t>
  </si>
  <si>
    <t>Bland</t>
  </si>
  <si>
    <t>Botetourt__VA</t>
  </si>
  <si>
    <t>Botetourt</t>
  </si>
  <si>
    <t>Bristol__VA</t>
  </si>
  <si>
    <t>Brunswick__VA</t>
  </si>
  <si>
    <t>Buchanan__VA</t>
  </si>
  <si>
    <t>Buckingham__VA</t>
  </si>
  <si>
    <t>Buckingham</t>
  </si>
  <si>
    <t>Buena_Vista__VA</t>
  </si>
  <si>
    <t>Campbell__VA</t>
  </si>
  <si>
    <t>Caroline__VA</t>
  </si>
  <si>
    <t>Carroll__VA</t>
  </si>
  <si>
    <t>Charles_City__VA</t>
  </si>
  <si>
    <t>Charles City</t>
  </si>
  <si>
    <t>Charlotte__VA</t>
  </si>
  <si>
    <t>Charlottesville__VA</t>
  </si>
  <si>
    <t>Charlottesville</t>
  </si>
  <si>
    <t>Chesapeake__VA</t>
  </si>
  <si>
    <t>Chesapeake</t>
  </si>
  <si>
    <t>Chesterfield__VA</t>
  </si>
  <si>
    <t>Clarke__VA</t>
  </si>
  <si>
    <t>Colonial_Heights__VA</t>
  </si>
  <si>
    <t>Colonial Heights</t>
  </si>
  <si>
    <t>Covington__VA</t>
  </si>
  <si>
    <t>Craig__VA</t>
  </si>
  <si>
    <t>Culpeper__VA</t>
  </si>
  <si>
    <t>Culpeper</t>
  </si>
  <si>
    <t>Cumberland__VA</t>
  </si>
  <si>
    <t>Danville__VA</t>
  </si>
  <si>
    <t>Danville</t>
  </si>
  <si>
    <t>Dickenson__VA</t>
  </si>
  <si>
    <t>Dickenson</t>
  </si>
  <si>
    <t>Dinwiddie__VA</t>
  </si>
  <si>
    <t>Dinwiddie</t>
  </si>
  <si>
    <t>Emporia__VA</t>
  </si>
  <si>
    <t>Emporia</t>
  </si>
  <si>
    <t>Essex__VA</t>
  </si>
  <si>
    <t>Fairfax__VA</t>
  </si>
  <si>
    <t>Fairfax</t>
  </si>
  <si>
    <t>Fairfax_Co___VA</t>
  </si>
  <si>
    <t xml:space="preserve">Fairfax Co </t>
  </si>
  <si>
    <t>Falls_Church__VA</t>
  </si>
  <si>
    <t>Falls Church</t>
  </si>
  <si>
    <t>Fauquier__VA</t>
  </si>
  <si>
    <t>Fauquier</t>
  </si>
  <si>
    <t>Floyd__VA</t>
  </si>
  <si>
    <t>Fluvanna__VA</t>
  </si>
  <si>
    <t>Fluvanna</t>
  </si>
  <si>
    <t>Franklin__VA</t>
  </si>
  <si>
    <t>Franklin_Co___VA</t>
  </si>
  <si>
    <t xml:space="preserve">Franklin Co </t>
  </si>
  <si>
    <t>Frederick__VA</t>
  </si>
  <si>
    <t>Fredericksburg__VA</t>
  </si>
  <si>
    <t>Fredericksburg</t>
  </si>
  <si>
    <t>Galax__VA</t>
  </si>
  <si>
    <t>Galax</t>
  </si>
  <si>
    <t>Giles__VA</t>
  </si>
  <si>
    <t>Gloucester__VA</t>
  </si>
  <si>
    <t>Goochland__VA</t>
  </si>
  <si>
    <t>Goochland</t>
  </si>
  <si>
    <t>Grayson__VA</t>
  </si>
  <si>
    <t>Greene__VA</t>
  </si>
  <si>
    <t>Greensville__VA</t>
  </si>
  <si>
    <t>Greensville</t>
  </si>
  <si>
    <t>Halifax__VA</t>
  </si>
  <si>
    <t>Hampton__VA</t>
  </si>
  <si>
    <t>Hanover__VA</t>
  </si>
  <si>
    <t>Hanover</t>
  </si>
  <si>
    <t>Harrisonburg__VA</t>
  </si>
  <si>
    <t>Harrisonburg</t>
  </si>
  <si>
    <t>Henrico__VA</t>
  </si>
  <si>
    <t>Henrico</t>
  </si>
  <si>
    <t>Henry__VA</t>
  </si>
  <si>
    <t>Highland__VA</t>
  </si>
  <si>
    <t>Hopewell__VA</t>
  </si>
  <si>
    <t>Hopewell</t>
  </si>
  <si>
    <t>Isle_of_Wight__VA</t>
  </si>
  <si>
    <t>Isle of Wight</t>
  </si>
  <si>
    <t>James_City__VA</t>
  </si>
  <si>
    <t>James City</t>
  </si>
  <si>
    <t>King_and_Queen__VA</t>
  </si>
  <si>
    <t>King and Queen</t>
  </si>
  <si>
    <t>King_George__VA</t>
  </si>
  <si>
    <t>King George</t>
  </si>
  <si>
    <t>King_William__VA</t>
  </si>
  <si>
    <t>King William</t>
  </si>
  <si>
    <t>Lancaster__VA</t>
  </si>
  <si>
    <t>Lee__VA</t>
  </si>
  <si>
    <t>Lexington__VA</t>
  </si>
  <si>
    <t>Loudoun__VA</t>
  </si>
  <si>
    <t>Loudoun</t>
  </si>
  <si>
    <t>Louisa__VA</t>
  </si>
  <si>
    <t>Lunenburg__VA</t>
  </si>
  <si>
    <t>Lunenburg</t>
  </si>
  <si>
    <t>Lynchburg__VA</t>
  </si>
  <si>
    <t>Lynchburg</t>
  </si>
  <si>
    <t>Madison__VA</t>
  </si>
  <si>
    <t>Manassas__VA</t>
  </si>
  <si>
    <t>Manassas</t>
  </si>
  <si>
    <t>Manassas_Park__VA</t>
  </si>
  <si>
    <t>Manassas Park</t>
  </si>
  <si>
    <t>Martinsville__VA</t>
  </si>
  <si>
    <t>Martinsville</t>
  </si>
  <si>
    <t>Mathews__VA</t>
  </si>
  <si>
    <t>Mathews</t>
  </si>
  <si>
    <t>Mecklenburg__VA</t>
  </si>
  <si>
    <t>Middlesex__VA</t>
  </si>
  <si>
    <t>Montgomery__VA</t>
  </si>
  <si>
    <t>Nelson__VA</t>
  </si>
  <si>
    <t>New_Kent__VA</t>
  </si>
  <si>
    <t>New Kent</t>
  </si>
  <si>
    <t>Newport_News__VA</t>
  </si>
  <si>
    <t>Newport News</t>
  </si>
  <si>
    <t>Norfolk__VA</t>
  </si>
  <si>
    <t>Northampton__VA</t>
  </si>
  <si>
    <t>Northumberland__VA</t>
  </si>
  <si>
    <t>Norton__VA</t>
  </si>
  <si>
    <t>Nottoway__VA</t>
  </si>
  <si>
    <t>Nottoway</t>
  </si>
  <si>
    <t>Orange__VA</t>
  </si>
  <si>
    <t>Page__VA</t>
  </si>
  <si>
    <t>Patrick__VA</t>
  </si>
  <si>
    <t>Patrick</t>
  </si>
  <si>
    <t>Petersburg__VA</t>
  </si>
  <si>
    <t>Pittsylvania__VA</t>
  </si>
  <si>
    <t>Pittsylvania</t>
  </si>
  <si>
    <t>Poquoson__VA</t>
  </si>
  <si>
    <t>Poquoson</t>
  </si>
  <si>
    <t>Portsmouth__VA</t>
  </si>
  <si>
    <t>Portsmouth</t>
  </si>
  <si>
    <t>Powhatan__VA</t>
  </si>
  <si>
    <t>Powhatan</t>
  </si>
  <si>
    <t>Prince_Edward__VA</t>
  </si>
  <si>
    <t>Prince Edward</t>
  </si>
  <si>
    <t>Prince_George__VA</t>
  </si>
  <si>
    <t>Prince George</t>
  </si>
  <si>
    <t>Prince_William__VA</t>
  </si>
  <si>
    <t>Prince William</t>
  </si>
  <si>
    <t>Pulaski__VA</t>
  </si>
  <si>
    <t>Radford__VA</t>
  </si>
  <si>
    <t>Radford</t>
  </si>
  <si>
    <t>Rappahannock__VA</t>
  </si>
  <si>
    <t>Rappahannock</t>
  </si>
  <si>
    <t>Richmond__VA</t>
  </si>
  <si>
    <t>Richmond_Co___VA</t>
  </si>
  <si>
    <t xml:space="preserve">Richmond Co </t>
  </si>
  <si>
    <t>Roanoke__VA</t>
  </si>
  <si>
    <t>Roanoke</t>
  </si>
  <si>
    <t>Roanoke_Co___VA</t>
  </si>
  <si>
    <t xml:space="preserve">Roanoke Co </t>
  </si>
  <si>
    <t>Rockbridge__VA</t>
  </si>
  <si>
    <t>Rockbridge</t>
  </si>
  <si>
    <t>Rockingham__VA</t>
  </si>
  <si>
    <t>Russell__VA</t>
  </si>
  <si>
    <t>Salem__VA</t>
  </si>
  <si>
    <t>Scott__VA</t>
  </si>
  <si>
    <t>Shenandoah__VA</t>
  </si>
  <si>
    <t>Shenandoah</t>
  </si>
  <si>
    <t>Smyth__VA</t>
  </si>
  <si>
    <t>Smyth</t>
  </si>
  <si>
    <t>Southampton__VA</t>
  </si>
  <si>
    <t>Southampton</t>
  </si>
  <si>
    <t>Spotsylvania__VA</t>
  </si>
  <si>
    <t>Spotsylvania</t>
  </si>
  <si>
    <t>Stafford__VA</t>
  </si>
  <si>
    <t>Staunton__VA</t>
  </si>
  <si>
    <t>Staunton</t>
  </si>
  <si>
    <t>Suffolk__VA</t>
  </si>
  <si>
    <t>Surry__VA</t>
  </si>
  <si>
    <t>Sussex__VA</t>
  </si>
  <si>
    <t>Tazewell__VA</t>
  </si>
  <si>
    <t>Virginia_Beach__VA</t>
  </si>
  <si>
    <t>Virginia Beach</t>
  </si>
  <si>
    <t>Warren__VA</t>
  </si>
  <si>
    <t>Washington__VA</t>
  </si>
  <si>
    <t>Waynesboro__VA</t>
  </si>
  <si>
    <t>Waynesboro</t>
  </si>
  <si>
    <t>Westmoreland__VA</t>
  </si>
  <si>
    <t>Williamsburg__VA</t>
  </si>
  <si>
    <t>Winchester__VA</t>
  </si>
  <si>
    <t>Winchester</t>
  </si>
  <si>
    <t>Wise__VA</t>
  </si>
  <si>
    <t>Wythe__VA</t>
  </si>
  <si>
    <t>Wythe</t>
  </si>
  <si>
    <t>York__VA</t>
  </si>
  <si>
    <t>Addison__VT</t>
  </si>
  <si>
    <t>Addison</t>
  </si>
  <si>
    <t>Bennington__VT</t>
  </si>
  <si>
    <t>Bennington</t>
  </si>
  <si>
    <t>Caledonia__VT</t>
  </si>
  <si>
    <t>Caledonia</t>
  </si>
  <si>
    <t>Chittenden__VT</t>
  </si>
  <si>
    <t>Chittenden</t>
  </si>
  <si>
    <t>Essex__VT</t>
  </si>
  <si>
    <t>Franklin__VT</t>
  </si>
  <si>
    <t>Grand_Isle__VT</t>
  </si>
  <si>
    <t>Grand Isle</t>
  </si>
  <si>
    <t>Lamoille__VT</t>
  </si>
  <si>
    <t>Lamoille</t>
  </si>
  <si>
    <t>Orange__VT</t>
  </si>
  <si>
    <t>Orleans__VT</t>
  </si>
  <si>
    <t>Rutland__VT</t>
  </si>
  <si>
    <t>Rutland</t>
  </si>
  <si>
    <t>Washington__VT</t>
  </si>
  <si>
    <t>Windham__VT</t>
  </si>
  <si>
    <t>Windsor__VT</t>
  </si>
  <si>
    <t>Windsor</t>
  </si>
  <si>
    <t>Adams__WA</t>
  </si>
  <si>
    <t>Asotin__WA</t>
  </si>
  <si>
    <t>Asotin</t>
  </si>
  <si>
    <t>Benton__WA</t>
  </si>
  <si>
    <t>Chelan__WA</t>
  </si>
  <si>
    <t>Chelan</t>
  </si>
  <si>
    <t>Clallam__WA</t>
  </si>
  <si>
    <t>Clallam</t>
  </si>
  <si>
    <t>Clark__WA</t>
  </si>
  <si>
    <t>Columbia__WA</t>
  </si>
  <si>
    <t>Cowlitz__WA</t>
  </si>
  <si>
    <t>Cowlitz</t>
  </si>
  <si>
    <t>Douglas__WA</t>
  </si>
  <si>
    <t>Ferry__WA</t>
  </si>
  <si>
    <t>Ferry</t>
  </si>
  <si>
    <t>Franklin__WA</t>
  </si>
  <si>
    <t>Garfield__WA</t>
  </si>
  <si>
    <t>Grant__WA</t>
  </si>
  <si>
    <t>Grays_Harbor__WA</t>
  </si>
  <si>
    <t>Grays Harbor</t>
  </si>
  <si>
    <t>Island__WA</t>
  </si>
  <si>
    <t>Island</t>
  </si>
  <si>
    <t>Jefferson__WA</t>
  </si>
  <si>
    <t>King__WA</t>
  </si>
  <si>
    <t>Kitsap__WA</t>
  </si>
  <si>
    <t>Kitsap</t>
  </si>
  <si>
    <t>Kittitas__WA</t>
  </si>
  <si>
    <t>Kittitas</t>
  </si>
  <si>
    <t>Klickitat__WA</t>
  </si>
  <si>
    <t>Klickitat</t>
  </si>
  <si>
    <t>Lewis__WA</t>
  </si>
  <si>
    <t>Lincoln__WA</t>
  </si>
  <si>
    <t>Mason__WA</t>
  </si>
  <si>
    <t>Okanogan__WA</t>
  </si>
  <si>
    <t>Okanogan</t>
  </si>
  <si>
    <t>Pacific__WA</t>
  </si>
  <si>
    <t>Pacific</t>
  </si>
  <si>
    <t>Pend_Oreille__WA</t>
  </si>
  <si>
    <t>Pend Oreille</t>
  </si>
  <si>
    <t>Pierce__WA</t>
  </si>
  <si>
    <t>San_Juan__WA</t>
  </si>
  <si>
    <t>Skagit__WA</t>
  </si>
  <si>
    <t>Skagit</t>
  </si>
  <si>
    <t>Skamania__WA</t>
  </si>
  <si>
    <t>Skamania</t>
  </si>
  <si>
    <t>Snohomish__WA</t>
  </si>
  <si>
    <t>Snohomish</t>
  </si>
  <si>
    <t>Spokane__WA</t>
  </si>
  <si>
    <t>Spokane</t>
  </si>
  <si>
    <t>Stevens__WA</t>
  </si>
  <si>
    <t>Thurston__WA</t>
  </si>
  <si>
    <t>Wahkiakum__WA</t>
  </si>
  <si>
    <t>Wahkiakum</t>
  </si>
  <si>
    <t>Walla_Walla__WA</t>
  </si>
  <si>
    <t>Walla Walla</t>
  </si>
  <si>
    <t>Whatcom__WA</t>
  </si>
  <si>
    <t>Whatcom</t>
  </si>
  <si>
    <t>Whitman__WA</t>
  </si>
  <si>
    <t>Whitman</t>
  </si>
  <si>
    <t>Yakima__WA</t>
  </si>
  <si>
    <t>Yakima</t>
  </si>
  <si>
    <t>Adams__WI</t>
  </si>
  <si>
    <t>Ashland__WI</t>
  </si>
  <si>
    <t>Barron__WI</t>
  </si>
  <si>
    <t>Barron</t>
  </si>
  <si>
    <t>Bayfield__WI</t>
  </si>
  <si>
    <t>Bayfield</t>
  </si>
  <si>
    <t>Brown__WI</t>
  </si>
  <si>
    <t>Buffalo__WI</t>
  </si>
  <si>
    <t>Burnett__WI</t>
  </si>
  <si>
    <t>Burnett</t>
  </si>
  <si>
    <t>Calumet__WI</t>
  </si>
  <si>
    <t>Calumet</t>
  </si>
  <si>
    <t>Chippewa__WI</t>
  </si>
  <si>
    <t>Clark__WI</t>
  </si>
  <si>
    <t>Columbia__WI</t>
  </si>
  <si>
    <t>Crawford__WI</t>
  </si>
  <si>
    <t>Dane__WI</t>
  </si>
  <si>
    <t>Dane</t>
  </si>
  <si>
    <t>Dodge__WI</t>
  </si>
  <si>
    <t>Door__WI</t>
  </si>
  <si>
    <t>Door</t>
  </si>
  <si>
    <t>Douglas__WI</t>
  </si>
  <si>
    <t>Dunn__WI</t>
  </si>
  <si>
    <t>Eau_Claire__WI</t>
  </si>
  <si>
    <t>Eau Claire</t>
  </si>
  <si>
    <t>Florence__WI</t>
  </si>
  <si>
    <t>Fond_du_Lac__WI</t>
  </si>
  <si>
    <t>Fond du Lac</t>
  </si>
  <si>
    <t>Forest__WI</t>
  </si>
  <si>
    <t>Grant__WI</t>
  </si>
  <si>
    <t>Green__WI</t>
  </si>
  <si>
    <t>Green_Lake__WI</t>
  </si>
  <si>
    <t>Green Lake</t>
  </si>
  <si>
    <t>Iowa__WI</t>
  </si>
  <si>
    <t>Iron__WI</t>
  </si>
  <si>
    <t>Jackson__WI</t>
  </si>
  <si>
    <t>Jefferson__WI</t>
  </si>
  <si>
    <t>Juneau__WI</t>
  </si>
  <si>
    <t>Kenosha__WI</t>
  </si>
  <si>
    <t>Kenosha</t>
  </si>
  <si>
    <t>Kewaunee__WI</t>
  </si>
  <si>
    <t>Kewaunee</t>
  </si>
  <si>
    <t>La_Crosse__WI</t>
  </si>
  <si>
    <t>La Crosse</t>
  </si>
  <si>
    <t>Lafayette__WI</t>
  </si>
  <si>
    <t>Langlade__WI</t>
  </si>
  <si>
    <t>Langlade</t>
  </si>
  <si>
    <t>Lincoln__WI</t>
  </si>
  <si>
    <t>Manitowoc__WI</t>
  </si>
  <si>
    <t>Manitowoc</t>
  </si>
  <si>
    <t>Marathon__WI</t>
  </si>
  <si>
    <t>Marathon</t>
  </si>
  <si>
    <t>Marinette__WI</t>
  </si>
  <si>
    <t>Marinette</t>
  </si>
  <si>
    <t>Marquette__WI</t>
  </si>
  <si>
    <t>Menominee__WI</t>
  </si>
  <si>
    <t>Milwaukee__WI</t>
  </si>
  <si>
    <t>Milwaukee</t>
  </si>
  <si>
    <t>Monroe__WI</t>
  </si>
  <si>
    <t>Oconto__WI</t>
  </si>
  <si>
    <t>Oconto</t>
  </si>
  <si>
    <t>Oneida__WI</t>
  </si>
  <si>
    <t>Outagamie__WI</t>
  </si>
  <si>
    <t>Outagamie</t>
  </si>
  <si>
    <t>Ozaukee__WI</t>
  </si>
  <si>
    <t>Ozaukee</t>
  </si>
  <si>
    <t>Pepin__WI</t>
  </si>
  <si>
    <t>Pepin</t>
  </si>
  <si>
    <t>Pierce__WI</t>
  </si>
  <si>
    <t>Polk__WI</t>
  </si>
  <si>
    <t>Portage__WI</t>
  </si>
  <si>
    <t>Price__WI</t>
  </si>
  <si>
    <t>Price</t>
  </si>
  <si>
    <t>Racine__WI</t>
  </si>
  <si>
    <t>Racine</t>
  </si>
  <si>
    <t>Richland__WI</t>
  </si>
  <si>
    <t>Rock__WI</t>
  </si>
  <si>
    <t>Rusk__WI</t>
  </si>
  <si>
    <t>Sauk__WI</t>
  </si>
  <si>
    <t>Sauk</t>
  </si>
  <si>
    <t>Sawyer__WI</t>
  </si>
  <si>
    <t>Sawyer</t>
  </si>
  <si>
    <t>Shawano__WI</t>
  </si>
  <si>
    <t>Shawano</t>
  </si>
  <si>
    <t>Sheboygan__WI</t>
  </si>
  <si>
    <t>Sheboygan</t>
  </si>
  <si>
    <t>St__Croix__WI</t>
  </si>
  <si>
    <t>St  Croix</t>
  </si>
  <si>
    <t>Taylor__WI</t>
  </si>
  <si>
    <t>Trempealeau__WI</t>
  </si>
  <si>
    <t>Trempealeau</t>
  </si>
  <si>
    <t>Vernon__WI</t>
  </si>
  <si>
    <t>Vilas__WI</t>
  </si>
  <si>
    <t>Vilas</t>
  </si>
  <si>
    <t>Walworth__WI</t>
  </si>
  <si>
    <t>Washburn__WI</t>
  </si>
  <si>
    <t>Washburn</t>
  </si>
  <si>
    <t>Washington__WI</t>
  </si>
  <si>
    <t>Waukesha__WI</t>
  </si>
  <si>
    <t>Waukesha</t>
  </si>
  <si>
    <t>Waupaca__WI</t>
  </si>
  <si>
    <t>Waupaca</t>
  </si>
  <si>
    <t>Waushara__WI</t>
  </si>
  <si>
    <t>Waushara</t>
  </si>
  <si>
    <t>Winnebago__WI</t>
  </si>
  <si>
    <t>Wood__WI</t>
  </si>
  <si>
    <t>Barbour__WV</t>
  </si>
  <si>
    <t>Berkeley__WV</t>
  </si>
  <si>
    <t>Boone__WV</t>
  </si>
  <si>
    <t>Braxton__WV</t>
  </si>
  <si>
    <t>Braxton</t>
  </si>
  <si>
    <t>Brooke__WV</t>
  </si>
  <si>
    <t>Brooke</t>
  </si>
  <si>
    <t>Cabell__WV</t>
  </si>
  <si>
    <t>Cabell</t>
  </si>
  <si>
    <t>Calhoun__WV</t>
  </si>
  <si>
    <t>Clay__WV</t>
  </si>
  <si>
    <t>Doddridge__WV</t>
  </si>
  <si>
    <t>Doddridge</t>
  </si>
  <si>
    <t>Fayette__WV</t>
  </si>
  <si>
    <t>Gilmer__WV</t>
  </si>
  <si>
    <t>Grant__WV</t>
  </si>
  <si>
    <t>Greenbrier__WV</t>
  </si>
  <si>
    <t>Greenbrier</t>
  </si>
  <si>
    <t>Hampshire__WV</t>
  </si>
  <si>
    <t>Hancock__WV</t>
  </si>
  <si>
    <t>Hardy__WV</t>
  </si>
  <si>
    <t>Hardy</t>
  </si>
  <si>
    <t>Harrison__WV</t>
  </si>
  <si>
    <t>Jackson__WV</t>
  </si>
  <si>
    <t>Jefferson__WV</t>
  </si>
  <si>
    <t>Kanawha__WV</t>
  </si>
  <si>
    <t>Kanawha</t>
  </si>
  <si>
    <t>Lewis__WV</t>
  </si>
  <si>
    <t>Lincoln__WV</t>
  </si>
  <si>
    <t>Logan__WV</t>
  </si>
  <si>
    <t>Marion__WV</t>
  </si>
  <si>
    <t>Marshall__WV</t>
  </si>
  <si>
    <t>Mason__WV</t>
  </si>
  <si>
    <t>McDowell__WV</t>
  </si>
  <si>
    <t>Mercer__WV</t>
  </si>
  <si>
    <t>Mineral__WV</t>
  </si>
  <si>
    <t>Mingo__WV</t>
  </si>
  <si>
    <t>Mingo</t>
  </si>
  <si>
    <t>Monongalia__WV</t>
  </si>
  <si>
    <t>Monongalia</t>
  </si>
  <si>
    <t>Monroe__WV</t>
  </si>
  <si>
    <t>Morgan__WV</t>
  </si>
  <si>
    <t>Nicholas__WV</t>
  </si>
  <si>
    <t>Ohio__WV</t>
  </si>
  <si>
    <t>Pendleton__WV</t>
  </si>
  <si>
    <t>Pleasants__WV</t>
  </si>
  <si>
    <t>Pleasants</t>
  </si>
  <si>
    <t>Pocahontas__WV</t>
  </si>
  <si>
    <t>Preston__WV</t>
  </si>
  <si>
    <t>Preston</t>
  </si>
  <si>
    <t>Putnam__WV</t>
  </si>
  <si>
    <t>Raleigh__WV</t>
  </si>
  <si>
    <t>Raleigh</t>
  </si>
  <si>
    <t>Randolph__WV</t>
  </si>
  <si>
    <t>Ritchie__WV</t>
  </si>
  <si>
    <t>Ritchie</t>
  </si>
  <si>
    <t>Roane__WV</t>
  </si>
  <si>
    <t>Summers__WV</t>
  </si>
  <si>
    <t>Summers</t>
  </si>
  <si>
    <t>Taylor__WV</t>
  </si>
  <si>
    <t>Tucker__WV</t>
  </si>
  <si>
    <t>Tucker</t>
  </si>
  <si>
    <t>Tyler__WV</t>
  </si>
  <si>
    <t>Upshur__WV</t>
  </si>
  <si>
    <t>Wayne__WV</t>
  </si>
  <si>
    <t>Webster__WV</t>
  </si>
  <si>
    <t>Wetzel__WV</t>
  </si>
  <si>
    <t>Wetzel</t>
  </si>
  <si>
    <t>Wirt__WV</t>
  </si>
  <si>
    <t>Wirt</t>
  </si>
  <si>
    <t>Wood__WV</t>
  </si>
  <si>
    <t>Wyoming__WV</t>
  </si>
  <si>
    <t>Albany__WY</t>
  </si>
  <si>
    <t>Big_Horn__WY</t>
  </si>
  <si>
    <t>Campbell__WY</t>
  </si>
  <si>
    <t>Carbon__WY</t>
  </si>
  <si>
    <t>Converse__WY</t>
  </si>
  <si>
    <t>Converse</t>
  </si>
  <si>
    <t>Crook__WY</t>
  </si>
  <si>
    <t>Fremont__WY</t>
  </si>
  <si>
    <t>Goshen__WY</t>
  </si>
  <si>
    <t>Goshen</t>
  </si>
  <si>
    <t>Hot_Springs__WY</t>
  </si>
  <si>
    <t>Hot Springs</t>
  </si>
  <si>
    <t>Johnson__WY</t>
  </si>
  <si>
    <t>Laramie__WY</t>
  </si>
  <si>
    <t>Laramie</t>
  </si>
  <si>
    <t>Lincoln__WY</t>
  </si>
  <si>
    <t>Natrona__WY</t>
  </si>
  <si>
    <t>Natrona</t>
  </si>
  <si>
    <t>Niobrara__WY</t>
  </si>
  <si>
    <t>Niobrara</t>
  </si>
  <si>
    <t>Park__WY</t>
  </si>
  <si>
    <t>Platte__WY</t>
  </si>
  <si>
    <t>Sheridan__WY</t>
  </si>
  <si>
    <t>Sublette__WY</t>
  </si>
  <si>
    <t>Sublette</t>
  </si>
  <si>
    <t>Sweetwater__WY</t>
  </si>
  <si>
    <t>Sweetwater</t>
  </si>
  <si>
    <t>Teton__WY</t>
  </si>
  <si>
    <t>Uinta__WY</t>
  </si>
  <si>
    <t>Uinta</t>
  </si>
  <si>
    <t>Washakie__WY</t>
  </si>
  <si>
    <t>Washakie</t>
  </si>
  <si>
    <t>Weston__WY</t>
  </si>
  <si>
    <t>Weston</t>
  </si>
  <si>
    <t>McKinley__NM</t>
  </si>
  <si>
    <t>Oglala Lakota</t>
  </si>
  <si>
    <t>McKinley</t>
  </si>
  <si>
    <t>Orange__FL</t>
  </si>
  <si>
    <t>Chugach__AK</t>
  </si>
  <si>
    <t>Chugach</t>
  </si>
  <si>
    <t>Oglala_Lakota__SD</t>
  </si>
  <si>
    <t>Fairfield__CT</t>
  </si>
  <si>
    <t>Hartford__CT</t>
  </si>
  <si>
    <t>Litchfield__CT</t>
  </si>
  <si>
    <t>Middlesex__CT</t>
  </si>
  <si>
    <t>New_Haven__CT</t>
  </si>
  <si>
    <t>New_London__CT</t>
  </si>
  <si>
    <t>Tolland__CT</t>
  </si>
  <si>
    <t>Windham__CT</t>
  </si>
  <si>
    <t>ffffff</t>
  </si>
  <si>
    <t>fff8f8</t>
  </si>
  <si>
    <t>fff0ee</t>
  </si>
  <si>
    <t>ffe9e6</t>
  </si>
  <si>
    <t>ffe4e0</t>
  </si>
  <si>
    <t>ffdbd6</t>
  </si>
  <si>
    <t>ffd4cf</t>
  </si>
  <si>
    <t>ffcec7</t>
  </si>
  <si>
    <t>ffc7c0</t>
  </si>
  <si>
    <t>ffc0b8</t>
  </si>
  <si>
    <t>ffb7ae</t>
  </si>
  <si>
    <t>ffb2a8</t>
  </si>
  <si>
    <t>ffaa9f</t>
  </si>
  <si>
    <t>ffa296</t>
  </si>
  <si>
    <t>ff9b8f</t>
  </si>
  <si>
    <t>ff9486</t>
  </si>
  <si>
    <t>ff7a6a</t>
  </si>
  <si>
    <t>ff442d</t>
  </si>
  <si>
    <t>ff0000</t>
  </si>
  <si>
    <t>ed0000</t>
  </si>
  <si>
    <t>d20000</t>
  </si>
  <si>
    <t xml:space="preserve">Annual Estimates of the Resident Population for Counties in the United States (as of July 1, 2025)	</t>
  </si>
  <si>
    <t>Hartford</t>
  </si>
  <si>
    <t>Litchfield</t>
  </si>
  <si>
    <t>New_Haven</t>
  </si>
  <si>
    <t>New_London</t>
  </si>
  <si>
    <t>Tolland</t>
  </si>
  <si>
    <t>51-100</t>
  </si>
  <si>
    <t>31-50</t>
  </si>
  <si>
    <t>21-30</t>
  </si>
  <si>
    <t>16-20</t>
  </si>
  <si>
    <t>Color</t>
  </si>
  <si>
    <t>Hex Color Code</t>
  </si>
  <si>
    <t>Number of Counties</t>
  </si>
  <si>
    <t>Total Population</t>
  </si>
  <si>
    <t>Rank</t>
  </si>
  <si>
    <t>Count of counties</t>
  </si>
  <si>
    <t>Population</t>
  </si>
  <si>
    <t>Total</t>
  </si>
  <si>
    <t>The worst 1% of counties</t>
  </si>
  <si>
    <t>The worst 2% of counties</t>
  </si>
  <si>
    <t>The worst 5% of counties</t>
  </si>
  <si>
    <t>Percent of Counties</t>
  </si>
  <si>
    <t>Safest 70% of Counties</t>
  </si>
  <si>
    <t>Next 10%</t>
  </si>
  <si>
    <t>Next 25% of Counties</t>
  </si>
  <si>
    <t>Next 5%</t>
  </si>
  <si>
    <t>Most Dangerous Counties</t>
  </si>
  <si>
    <t>Last 5%</t>
  </si>
  <si>
    <t>Worst 5%</t>
  </si>
  <si>
    <t>Worst 4%</t>
  </si>
  <si>
    <t>Worst 3%</t>
  </si>
  <si>
    <t>Worst 2%</t>
  </si>
  <si>
    <t>Worst 1%</t>
  </si>
  <si>
    <t>Over 100</t>
  </si>
  <si>
    <t>New_York_City__NY</t>
  </si>
  <si>
    <t>New York City</t>
  </si>
  <si>
    <t>Firearm Murder</t>
  </si>
  <si>
    <t>Firearm Murder Group</t>
  </si>
  <si>
    <t>Firearm Murders</t>
  </si>
  <si>
    <t>Total Firearm Murders</t>
  </si>
  <si>
    <t>Percent of Firearm Murders-2025</t>
  </si>
  <si>
    <t>Percent of Firearm Murders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</si>
</sst>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Red]#,##0"/>
    <numFmt numFmtId="166" formatCode="0.0%"/>
  </numFmts>
  <fonts count="19" x14ac:knownFonts="1">
    <font>
      <sz val="12"/>
      <color theme="1"/>
      <name val="Calibri"/>
      <family val="2"/>
      <scheme val="minor"/>
    </font>
    <font>
      <b/>
      <sz val="14"/>
      <color theme="0" tint="-4.9989318521683403E-2"/>
      <name val="Calibri"/>
      <family val="2"/>
      <charset val="161"/>
      <scheme val="minor"/>
    </font>
    <font>
      <b/>
      <sz val="14"/>
      <color theme="0"/>
      <name val="Calibri"/>
      <family val="2"/>
      <charset val="161"/>
      <scheme val="minor"/>
    </font>
    <font>
      <b/>
      <sz val="11"/>
      <color theme="1"/>
      <name val="Calibri"/>
      <family val="2"/>
      <charset val="161"/>
      <scheme val="minor"/>
    </font>
    <font>
      <sz val="11"/>
      <color theme="1"/>
      <name val="Calibri"/>
      <family val="2"/>
      <scheme val="minor"/>
    </font>
    <font>
      <sz val="24"/>
      <color theme="1"/>
      <name val="Calibri"/>
      <family val="2"/>
      <charset val="161"/>
      <scheme val="minor"/>
    </font>
    <font>
      <sz val="20"/>
      <color theme="1"/>
      <name val="Calibri"/>
      <family val="2"/>
      <charset val="161"/>
      <scheme val="minor"/>
    </font>
    <font>
      <b/>
      <sz val="11"/>
      <color rgb="FFFF0000"/>
      <name val="Calibri"/>
      <family val="2"/>
      <charset val="161"/>
      <scheme val="minor"/>
    </font>
    <font>
      <sz val="12"/>
      <color theme="1"/>
      <name val="Calibri"/>
      <family val="2"/>
      <scheme val="minor"/>
    </font>
    <font>
      <b/>
      <sz val="12"/>
      <color theme="1"/>
      <name val="Calibri"/>
      <family val="2"/>
      <scheme val="minor"/>
    </font>
    <font>
      <sz val="11"/>
      <color rgb="FFFF0000"/>
      <name val="Calibri (Body)"/>
    </font>
    <font>
      <sz val="11"/>
      <color rgb="FFFF0000"/>
      <name val="Calibri"/>
      <family val="2"/>
      <scheme val="minor"/>
    </font>
    <font>
      <sz val="11"/>
      <name val="Calibri"/>
      <family val="2"/>
      <scheme val="minor"/>
    </font>
    <font>
      <sz val="24"/>
      <name val="Calibri (Body)"/>
    </font>
    <font>
      <b/>
      <sz val="11"/>
      <name val="Calibri"/>
      <family val="2"/>
      <charset val="161"/>
      <scheme val="minor"/>
    </font>
    <font>
      <sz val="12"/>
      <name val="Calibri"/>
      <family val="2"/>
      <scheme val="minor"/>
    </font>
    <font>
      <sz val="11"/>
      <name val="Calibri (Body)"/>
    </font>
    <font>
      <b/>
      <sz val="14"/>
      <color theme="0"/>
      <name val="Calibri"/>
      <family val="2"/>
      <scheme val="minor"/>
    </font>
    <font>
      <b/>
      <sz val="12"/>
      <name val="Calibri"/>
      <family val="2"/>
      <scheme val="minor"/>
    </font>
  </fonts>
  <fills count="25">
    <fill>
      <patternFill patternType="none"/>
    </fill>
    <fill>
      <patternFill patternType="gray125"/>
    </fill>
    <fill>
      <patternFill patternType="solid">
        <fgColor theme="8" tint="-0.499984740745262"/>
        <bgColor indexed="64"/>
      </patternFill>
    </fill>
    <fill>
      <patternFill patternType="solid">
        <fgColor theme="9" tint="-0.499984740745262"/>
        <bgColor indexed="64"/>
      </patternFill>
    </fill>
    <fill>
      <patternFill patternType="solid">
        <fgColor theme="0"/>
        <bgColor indexed="64"/>
      </patternFill>
    </fill>
    <fill>
      <patternFill patternType="solid">
        <fgColor rgb="FFFFF8F8"/>
        <bgColor indexed="64"/>
      </patternFill>
    </fill>
    <fill>
      <patternFill patternType="solid">
        <fgColor rgb="FFFFF0EE"/>
        <bgColor indexed="64"/>
      </patternFill>
    </fill>
    <fill>
      <patternFill patternType="solid">
        <fgColor rgb="FFFFE9E6"/>
        <bgColor indexed="64"/>
      </patternFill>
    </fill>
    <fill>
      <patternFill patternType="solid">
        <fgColor rgb="FFFFE4E0"/>
        <bgColor indexed="64"/>
      </patternFill>
    </fill>
    <fill>
      <patternFill patternType="solid">
        <fgColor rgb="FFFFDBD6"/>
        <bgColor indexed="64"/>
      </patternFill>
    </fill>
    <fill>
      <patternFill patternType="solid">
        <fgColor rgb="FFFFD4CF"/>
        <bgColor indexed="64"/>
      </patternFill>
    </fill>
    <fill>
      <patternFill patternType="solid">
        <fgColor rgb="FFFFCEC7"/>
        <bgColor indexed="64"/>
      </patternFill>
    </fill>
    <fill>
      <patternFill patternType="solid">
        <fgColor rgb="FFFFC7C0"/>
        <bgColor indexed="64"/>
      </patternFill>
    </fill>
    <fill>
      <patternFill patternType="solid">
        <fgColor rgb="FFFFC0B8"/>
        <bgColor indexed="64"/>
      </patternFill>
    </fill>
    <fill>
      <patternFill patternType="solid">
        <fgColor rgb="FFFFB7AE"/>
        <bgColor indexed="64"/>
      </patternFill>
    </fill>
    <fill>
      <patternFill patternType="solid">
        <fgColor rgb="FFFFB2A8"/>
        <bgColor indexed="64"/>
      </patternFill>
    </fill>
    <fill>
      <patternFill patternType="solid">
        <fgColor rgb="FFFFAA9F"/>
        <bgColor indexed="64"/>
      </patternFill>
    </fill>
    <fill>
      <patternFill patternType="solid">
        <fgColor rgb="FFFFA296"/>
        <bgColor indexed="64"/>
      </patternFill>
    </fill>
    <fill>
      <patternFill patternType="solid">
        <fgColor rgb="FFFF9B8F"/>
        <bgColor indexed="64"/>
      </patternFill>
    </fill>
    <fill>
      <patternFill patternType="solid">
        <fgColor rgb="FFFF9486"/>
        <bgColor indexed="64"/>
      </patternFill>
    </fill>
    <fill>
      <patternFill patternType="solid">
        <fgColor rgb="FFFF7A6A"/>
        <bgColor indexed="64"/>
      </patternFill>
    </fill>
    <fill>
      <patternFill patternType="solid">
        <fgColor rgb="FFFF442D"/>
        <bgColor indexed="64"/>
      </patternFill>
    </fill>
    <fill>
      <patternFill patternType="solid">
        <fgColor rgb="FFFF0000"/>
        <bgColor indexed="64"/>
      </patternFill>
    </fill>
    <fill>
      <patternFill patternType="solid">
        <fgColor rgb="FFED0000"/>
        <bgColor indexed="64"/>
      </patternFill>
    </fill>
    <fill>
      <patternFill patternType="solid">
        <fgColor rgb="FFD2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4" fillId="0" borderId="0"/>
    <xf numFmtId="43" fontId="8" fillId="0" borderId="0" applyFont="0" applyFill="0" applyBorder="0" applyAlignment="0" applyProtection="0"/>
    <xf numFmtId="9" fontId="8" fillId="0" borderId="0" applyFont="0" applyFill="0" applyBorder="0" applyAlignment="0" applyProtection="0"/>
  </cellStyleXfs>
  <cellXfs count="85">
    <xf numFmtId="0" fontId="0" fillId="0" borderId="0" xfId="0"/>
    <xf numFmtId="0" fontId="1" fillId="2" borderId="1" xfId="1" applyFont="1" applyFill="1" applyBorder="1" applyAlignment="1">
      <alignment horizontal="center" vertical="center"/>
    </xf>
    <xf numFmtId="0" fontId="2" fillId="3" borderId="1" xfId="1" applyFont="1" applyFill="1" applyBorder="1" applyAlignment="1">
      <alignment horizontal="center" vertical="center"/>
    </xf>
    <xf numFmtId="0" fontId="4" fillId="0" borderId="0" xfId="1"/>
    <xf numFmtId="0" fontId="4" fillId="4" borderId="1" xfId="1" applyFill="1" applyBorder="1"/>
    <xf numFmtId="0" fontId="4" fillId="0" borderId="1" xfId="1" applyBorder="1"/>
    <xf numFmtId="0" fontId="5" fillId="4" borderId="1" xfId="1" applyFont="1" applyFill="1" applyBorder="1" applyAlignment="1">
      <alignment horizontal="center" vertical="center" textRotation="45"/>
    </xf>
    <xf numFmtId="49" fontId="4" fillId="4" borderId="1" xfId="1" applyNumberFormat="1" applyFill="1" applyBorder="1"/>
    <xf numFmtId="0" fontId="4" fillId="0" borderId="0" xfId="1" applyAlignment="1">
      <alignment vertical="center"/>
    </xf>
    <xf numFmtId="0" fontId="6" fillId="0" borderId="0" xfId="1" applyFont="1" applyAlignment="1">
      <alignment vertical="center"/>
    </xf>
    <xf numFmtId="0" fontId="0" fillId="0" borderId="0" xfId="0" applyAlignment="1">
      <alignment horizontal="center"/>
    </xf>
    <xf numFmtId="0" fontId="3" fillId="4" borderId="1" xfId="1" applyFont="1" applyFill="1" applyBorder="1" applyAlignment="1">
      <alignment vertical="center"/>
    </xf>
    <xf numFmtId="0" fontId="3" fillId="5" borderId="1" xfId="1" applyFont="1" applyFill="1" applyBorder="1" applyAlignment="1">
      <alignment vertical="center"/>
    </xf>
    <xf numFmtId="0" fontId="3" fillId="6" borderId="1" xfId="1" applyFont="1" applyFill="1" applyBorder="1" applyAlignment="1">
      <alignment vertical="center"/>
    </xf>
    <xf numFmtId="0" fontId="3" fillId="7" borderId="1" xfId="1" applyFont="1" applyFill="1" applyBorder="1" applyAlignment="1">
      <alignment vertical="center"/>
    </xf>
    <xf numFmtId="0" fontId="3" fillId="8" borderId="1" xfId="1" applyFont="1" applyFill="1" applyBorder="1" applyAlignment="1">
      <alignment vertical="center"/>
    </xf>
    <xf numFmtId="0" fontId="3" fillId="9" borderId="1" xfId="1" applyFont="1" applyFill="1" applyBorder="1" applyAlignment="1">
      <alignment vertical="center"/>
    </xf>
    <xf numFmtId="0" fontId="3" fillId="10" borderId="1" xfId="1" applyFont="1" applyFill="1" applyBorder="1" applyAlignment="1">
      <alignment vertical="center"/>
    </xf>
    <xf numFmtId="0" fontId="3" fillId="11" borderId="1" xfId="1" applyFont="1" applyFill="1" applyBorder="1" applyAlignment="1">
      <alignment vertical="center"/>
    </xf>
    <xf numFmtId="0" fontId="3" fillId="12" borderId="1" xfId="1" applyFont="1" applyFill="1" applyBorder="1" applyAlignment="1">
      <alignment vertical="center"/>
    </xf>
    <xf numFmtId="0" fontId="3" fillId="13" borderId="1" xfId="1" applyFont="1" applyFill="1" applyBorder="1" applyAlignment="1">
      <alignment vertical="center"/>
    </xf>
    <xf numFmtId="0" fontId="3" fillId="14" borderId="1" xfId="1" applyFont="1" applyFill="1" applyBorder="1" applyAlignment="1">
      <alignment vertical="center"/>
    </xf>
    <xf numFmtId="0" fontId="3" fillId="15" borderId="1" xfId="1" applyFont="1" applyFill="1" applyBorder="1" applyAlignment="1">
      <alignment vertical="center"/>
    </xf>
    <xf numFmtId="0" fontId="3" fillId="16" borderId="1" xfId="1" applyFont="1" applyFill="1" applyBorder="1" applyAlignment="1">
      <alignment vertical="center"/>
    </xf>
    <xf numFmtId="0" fontId="3" fillId="17" borderId="1" xfId="1" applyFont="1" applyFill="1" applyBorder="1" applyAlignment="1">
      <alignment vertical="center"/>
    </xf>
    <xf numFmtId="0" fontId="3" fillId="18" borderId="1" xfId="1" applyFont="1" applyFill="1" applyBorder="1" applyAlignment="1">
      <alignment vertical="center"/>
    </xf>
    <xf numFmtId="0" fontId="3" fillId="19" borderId="1" xfId="1" applyFont="1" applyFill="1" applyBorder="1" applyAlignment="1">
      <alignment vertical="center"/>
    </xf>
    <xf numFmtId="0" fontId="3" fillId="20" borderId="1" xfId="1" applyFont="1" applyFill="1" applyBorder="1" applyAlignment="1">
      <alignment vertical="center"/>
    </xf>
    <xf numFmtId="0" fontId="3" fillId="21" borderId="1" xfId="1" applyFont="1" applyFill="1" applyBorder="1" applyAlignment="1">
      <alignment vertical="center"/>
    </xf>
    <xf numFmtId="0" fontId="3" fillId="22" borderId="1" xfId="1" applyFont="1" applyFill="1" applyBorder="1" applyAlignment="1">
      <alignment vertical="center"/>
    </xf>
    <xf numFmtId="0" fontId="3" fillId="23" borderId="1" xfId="1" applyFont="1" applyFill="1" applyBorder="1" applyAlignment="1">
      <alignment vertical="center"/>
    </xf>
    <xf numFmtId="0" fontId="7" fillId="24" borderId="1" xfId="1" applyFont="1" applyFill="1" applyBorder="1" applyAlignment="1">
      <alignment vertical="center"/>
    </xf>
    <xf numFmtId="164" fontId="9" fillId="0" borderId="0" xfId="2" applyNumberFormat="1" applyFont="1" applyAlignment="1">
      <alignment horizontal="center" vertical="center" wrapText="1"/>
    </xf>
    <xf numFmtId="0" fontId="9" fillId="0" borderId="0" xfId="0" applyFont="1" applyAlignment="1">
      <alignment horizontal="center" vertical="center"/>
    </xf>
    <xf numFmtId="164" fontId="0" fillId="0" borderId="0" xfId="2" applyNumberFormat="1" applyFont="1" applyAlignment="1">
      <alignment horizontal="right"/>
    </xf>
    <xf numFmtId="0" fontId="0" fillId="0" borderId="0" xfId="0" applyAlignment="1">
      <alignment horizontal="right"/>
    </xf>
    <xf numFmtId="0" fontId="10" fillId="0" borderId="0" xfId="1" applyFont="1"/>
    <xf numFmtId="0" fontId="12" fillId="4" borderId="1" xfId="1" applyFont="1" applyFill="1" applyBorder="1"/>
    <xf numFmtId="0" fontId="16" fillId="0" borderId="0" xfId="1" applyFont="1"/>
    <xf numFmtId="0" fontId="16" fillId="4" borderId="1" xfId="1" applyFont="1" applyFill="1" applyBorder="1"/>
    <xf numFmtId="0" fontId="12" fillId="0" borderId="0" xfId="1" applyFont="1"/>
    <xf numFmtId="0" fontId="9" fillId="0" borderId="0" xfId="0" applyFont="1" applyAlignment="1">
      <alignment vertical="center"/>
    </xf>
    <xf numFmtId="0" fontId="0" fillId="0" borderId="0" xfId="0" applyAlignment="1">
      <alignment vertical="center"/>
    </xf>
    <xf numFmtId="9" fontId="4" fillId="0" borderId="0" xfId="1" applyNumberFormat="1"/>
    <xf numFmtId="0" fontId="11" fillId="0" borderId="0" xfId="1" applyFont="1"/>
    <xf numFmtId="0" fontId="4" fillId="0" borderId="0" xfId="1" applyAlignment="1">
      <alignment horizontal="right"/>
    </xf>
    <xf numFmtId="0" fontId="4" fillId="0" borderId="0" xfId="1" applyAlignment="1">
      <alignment horizontal="center"/>
    </xf>
    <xf numFmtId="164" fontId="4" fillId="0" borderId="0" xfId="2" applyNumberFormat="1" applyFont="1" applyAlignment="1">
      <alignment horizontal="right"/>
    </xf>
    <xf numFmtId="9" fontId="4" fillId="0" borderId="0" xfId="3" applyFont="1" applyAlignment="1">
      <alignment horizontal="right"/>
    </xf>
    <xf numFmtId="164" fontId="15" fillId="0" borderId="0" xfId="2" applyNumberFormat="1" applyFont="1" applyAlignment="1">
      <alignment horizontal="right"/>
    </xf>
    <xf numFmtId="0" fontId="15" fillId="0" borderId="0" xfId="0" applyFont="1" applyAlignment="1">
      <alignment horizontal="right"/>
    </xf>
    <xf numFmtId="165" fontId="4" fillId="0" borderId="0" xfId="2" applyNumberFormat="1" applyFont="1" applyAlignment="1">
      <alignment horizontal="right"/>
    </xf>
    <xf numFmtId="0" fontId="17" fillId="2" borderId="1" xfId="1" applyFont="1" applyFill="1" applyBorder="1" applyAlignment="1">
      <alignment horizontal="center" vertical="center"/>
    </xf>
    <xf numFmtId="0" fontId="4" fillId="4" borderId="1" xfId="1" applyFill="1" applyBorder="1" applyAlignment="1">
      <alignment horizontal="center"/>
    </xf>
    <xf numFmtId="49" fontId="4" fillId="4" borderId="1" xfId="1" applyNumberFormat="1" applyFill="1" applyBorder="1" applyAlignment="1">
      <alignment horizontal="center"/>
    </xf>
    <xf numFmtId="164" fontId="17" fillId="2" borderId="1" xfId="2" applyNumberFormat="1" applyFont="1" applyFill="1" applyBorder="1" applyAlignment="1">
      <alignment horizontal="center" vertical="center" wrapText="1"/>
    </xf>
    <xf numFmtId="164" fontId="4" fillId="4" borderId="1" xfId="2" applyNumberFormat="1" applyFont="1" applyFill="1" applyBorder="1"/>
    <xf numFmtId="164" fontId="4" fillId="0" borderId="0" xfId="2" applyNumberFormat="1" applyFont="1"/>
    <xf numFmtId="0" fontId="18" fillId="0" borderId="0" xfId="0" applyFont="1" applyAlignment="1">
      <alignment horizontal="center" vertical="center"/>
    </xf>
    <xf numFmtId="0" fontId="0" fillId="0" borderId="0" xfId="0" applyAlignment="1">
      <alignment horizontal="center" vertical="center"/>
    </xf>
    <xf numFmtId="166" fontId="0" fillId="0" borderId="0" xfId="3" applyNumberFormat="1" applyFont="1" applyAlignment="1">
      <alignment horizontal="center"/>
    </xf>
    <xf numFmtId="2" fontId="0" fillId="0" borderId="0" xfId="3" applyNumberFormat="1" applyFont="1"/>
    <xf numFmtId="9" fontId="0" fillId="0" borderId="0" xfId="3" applyFont="1" applyAlignment="1">
      <alignment horizontal="right"/>
    </xf>
    <xf numFmtId="0" fontId="9" fillId="0" borderId="0" xfId="0" applyFont="1" applyAlignment="1">
      <alignment horizontal="right"/>
    </xf>
    <xf numFmtId="0" fontId="9" fillId="0" borderId="0" xfId="0" applyFont="1" applyAlignment="1">
      <alignment horizontal="center"/>
    </xf>
    <xf numFmtId="0" fontId="0" fillId="0" borderId="0" xfId="0" applyAlignment="1">
      <alignment horizontal="right" vertical="center"/>
    </xf>
    <xf numFmtId="9" fontId="4" fillId="0" borderId="0" xfId="1" applyNumberFormat="1" applyAlignment="1">
      <alignment horizontal="right"/>
    </xf>
    <xf numFmtId="9" fontId="0" fillId="0" borderId="0" xfId="3" applyFont="1" applyFill="1" applyAlignment="1">
      <alignment horizontal="right"/>
    </xf>
    <xf numFmtId="164" fontId="4" fillId="0" borderId="0" xfId="2" applyNumberFormat="1" applyFont="1" applyAlignment="1">
      <alignment horizontal="left"/>
    </xf>
    <xf numFmtId="9" fontId="0" fillId="0" borderId="0" xfId="3" applyFont="1"/>
    <xf numFmtId="164" fontId="0" fillId="0" borderId="0" xfId="2" applyNumberFormat="1" applyFont="1"/>
    <xf numFmtId="9" fontId="0" fillId="0" borderId="0" xfId="0" applyNumberFormat="1"/>
    <xf numFmtId="0" fontId="9" fillId="0" borderId="0" xfId="0" applyFont="1" applyAlignment="1">
      <alignment horizontal="center" vertical="center" wrapText="1"/>
    </xf>
    <xf numFmtId="3" fontId="0" fillId="0" borderId="0" xfId="2" applyNumberFormat="1" applyFont="1" applyAlignment="1">
      <alignment horizontal="right"/>
    </xf>
    <xf numFmtId="3" fontId="17" fillId="2" borderId="1" xfId="2" applyNumberFormat="1" applyFont="1" applyFill="1" applyBorder="1" applyAlignment="1">
      <alignment horizontal="center" vertical="center" wrapText="1"/>
    </xf>
    <xf numFmtId="3" fontId="4" fillId="4" borderId="1" xfId="2" applyNumberFormat="1" applyFont="1" applyFill="1" applyBorder="1"/>
    <xf numFmtId="3" fontId="4" fillId="0" borderId="0" xfId="2" applyNumberFormat="1" applyFont="1"/>
    <xf numFmtId="43" fontId="0" fillId="0" borderId="0" xfId="0" applyNumberFormat="1"/>
    <xf numFmtId="0" fontId="14" fillId="0" borderId="1" xfId="1" applyFont="1" applyBorder="1" applyAlignment="1">
      <alignment vertical="center"/>
    </xf>
    <xf numFmtId="0" fontId="0" fillId="0" borderId="0" xfId="0" applyAlignment="1">
      <alignment horizontal="right" vertical="center"/>
    </xf>
    <xf numFmtId="0" fontId="13" fillId="4" borderId="2" xfId="1" applyFont="1" applyFill="1" applyBorder="1" applyAlignment="1">
      <alignment horizontal="center" vertical="center" textRotation="45"/>
    </xf>
    <xf numFmtId="0" fontId="13" fillId="4" borderId="3" xfId="1" applyFont="1" applyFill="1" applyBorder="1" applyAlignment="1">
      <alignment horizontal="center" vertical="center" textRotation="45"/>
    </xf>
    <xf numFmtId="0" fontId="5" fillId="4" borderId="2" xfId="1" applyFont="1" applyFill="1" applyBorder="1" applyAlignment="1">
      <alignment horizontal="center" vertical="center" textRotation="45"/>
    </xf>
    <xf numFmtId="0" fontId="5" fillId="4" borderId="3" xfId="1" applyFont="1" applyFill="1" applyBorder="1" applyAlignment="1">
      <alignment horizontal="center" vertical="center" textRotation="45"/>
    </xf>
    <xf numFmtId="0" fontId="5" fillId="4" borderId="4" xfId="1" applyFont="1" applyFill="1" applyBorder="1" applyAlignment="1">
      <alignment horizontal="center" vertical="center" textRotation="45"/>
    </xf>
  </cellXfs>
  <cellStyles count="4">
    <cellStyle name="Comma" xfId="2" builtinId="3"/>
    <cellStyle name="Normal" xfId="0" builtinId="0"/>
    <cellStyle name="Normal 2" xfId="1" xr:uid="{EC0D66C2-A617-4341-BBAD-5CDC03415476}"/>
    <cellStyle name="Percent" xfId="3" builtinId="5"/>
  </cellStyles>
  <dxfs count="6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Figure 5: Cumulative Percent of Counties by Number of Firearm Murders in 2025</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3"/>
          <c:order val="0"/>
          <c:spPr>
            <a:ln w="28575" cap="rnd">
              <a:solidFill>
                <a:schemeClr val="accent1"/>
              </a:solidFill>
              <a:round/>
            </a:ln>
            <a:effectLst/>
          </c:spPr>
          <c:marker>
            <c:symbol val="none"/>
          </c:marker>
          <c:dLbls>
            <c:dLbl>
              <c:idx val="0"/>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0-8B99-3943-ACFA-AB2B67992E6F}"/>
                </c:ext>
              </c:extLst>
            </c:dLbl>
            <c:dLbl>
              <c:idx val="1"/>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1-8B99-3943-ACFA-AB2B67992E6F}"/>
                </c:ext>
              </c:extLst>
            </c:dLbl>
            <c:dLbl>
              <c:idx val="2"/>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2-8B99-3943-ACFA-AB2B67992E6F}"/>
                </c:ext>
              </c:extLst>
            </c:dLbl>
            <c:dLbl>
              <c:idx val="3"/>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3-8B99-3943-ACFA-AB2B67992E6F}"/>
                </c:ext>
              </c:extLst>
            </c:dLbl>
            <c:dLbl>
              <c:idx val="4"/>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4-8B99-3943-ACFA-AB2B67992E6F}"/>
                </c:ext>
              </c:extLst>
            </c:dLbl>
            <c:dLbl>
              <c:idx val="5"/>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5-8B99-3943-ACFA-AB2B67992E6F}"/>
                </c:ext>
              </c:extLst>
            </c:dLbl>
            <c:dLbl>
              <c:idx val="6"/>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6-8B99-3943-ACFA-AB2B67992E6F}"/>
                </c:ext>
              </c:extLst>
            </c:dLbl>
            <c:dLbl>
              <c:idx val="7"/>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7-8B99-3943-ACFA-AB2B67992E6F}"/>
                </c:ext>
              </c:extLst>
            </c:dLbl>
            <c:dLbl>
              <c:idx val="8"/>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8-8B99-3943-ACFA-AB2B67992E6F}"/>
                </c:ext>
              </c:extLst>
            </c:dLbl>
            <c:dLbl>
              <c:idx val="9"/>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9-8B99-3943-ACFA-AB2B67992E6F}"/>
                </c:ext>
              </c:extLst>
            </c:dLbl>
            <c:dLbl>
              <c:idx val="10"/>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A-8B99-3943-ACFA-AB2B67992E6F}"/>
                </c:ext>
              </c:extLst>
            </c:dLbl>
            <c:dLbl>
              <c:idx val="11"/>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B-8B99-3943-ACFA-AB2B67992E6F}"/>
                </c:ext>
              </c:extLst>
            </c:dLbl>
            <c:dLbl>
              <c:idx val="12"/>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C-8B99-3943-ACFA-AB2B67992E6F}"/>
                </c:ext>
              </c:extLst>
            </c:dLbl>
            <c:dLbl>
              <c:idx val="13"/>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D-8B99-3943-ACFA-AB2B67992E6F}"/>
                </c:ext>
              </c:extLst>
            </c:dLbl>
            <c:dLbl>
              <c:idx val="14"/>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E-8B99-3943-ACFA-AB2B67992E6F}"/>
                </c:ext>
              </c:extLst>
            </c:dLbl>
            <c:dLbl>
              <c:idx val="15"/>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F-8B99-3943-ACFA-AB2B67992E6F}"/>
                </c:ext>
              </c:extLst>
            </c:dLbl>
            <c:dLbl>
              <c:idx val="16"/>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10-8B99-3943-ACFA-AB2B67992E6F}"/>
                </c:ext>
              </c:extLst>
            </c:dLbl>
            <c:dLbl>
              <c:idx val="17"/>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11-8B99-3943-ACFA-AB2B67992E6F}"/>
                </c:ext>
              </c:extLst>
            </c:dLbl>
            <c:dLbl>
              <c:idx val="18"/>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12-8B99-3943-ACFA-AB2B67992E6F}"/>
                </c:ext>
              </c:extLst>
            </c:dLbl>
            <c:dLbl>
              <c:idx val="19"/>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13-8B99-3943-ACFA-AB2B67992E6F}"/>
                </c:ext>
              </c:extLst>
            </c:dLbl>
            <c:dLbl>
              <c:idx val="20"/>
              <c:dLblPos val="t"/>
              <c:showLegendKey val="0"/>
              <c:showVal val="1"/>
              <c:showCatName val="0"/>
              <c:showSerName val="0"/>
              <c:showPercent val="0"/>
              <c:showBubbleSize val="0"/>
              <c:extLst>
                <c:ext xmlns:c15="http://schemas.microsoft.com/office/drawing/2012/chart" uri="{CE6537A1-D6FC-4f65-9D91-7224C49458BB}">
                  <c15:layout>
                    <c:manualLayout>
                      <c:w val="3.5702038900766543E-2"/>
                      <c:h val="3.7397738732840607E-2"/>
                    </c:manualLayout>
                  </c15:layout>
                </c:ext>
                <c:ext xmlns:c16="http://schemas.microsoft.com/office/drawing/2014/chart" uri="{C3380CC4-5D6E-409C-BE32-E72D297353CC}">
                  <c16:uniqueId val="{00000014-8B99-3943-ACFA-AB2B67992E6F}"/>
                </c:ext>
              </c:extLst>
            </c:dLbl>
            <c:spPr>
              <a:noFill/>
              <a:ln>
                <a:noFill/>
              </a:ln>
              <a:effectLst/>
            </c:spPr>
            <c:txPr>
              <a:bodyPr rot="0" spcFirstLastPara="1" vertOverflow="clip" horzOverflow="clip" vert="horz" wrap="none" lIns="38100" tIns="19050" rIns="38100" bIns="19050" anchor="t" anchorCtr="0">
                <a:noAutofit/>
              </a:bodyPr>
              <a:lstStyle/>
              <a:p>
                <a:pPr>
                  <a:defRPr sz="12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a:glow rad="25400">
                        <a:schemeClr val="accent1">
                          <a:alpha val="40000"/>
                        </a:schemeClr>
                      </a:glow>
                      <a:softEdge rad="0"/>
                    </a:effectLst>
                  </c:spPr>
                </c15:leaderLines>
              </c:ext>
            </c:extLst>
          </c:dLbls>
          <c:cat>
            <c:strRef>
              <c:f>'Ranks &amp; Figures'!$AC$2:$AC$22</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16-20</c:v>
                </c:pt>
                <c:pt idx="17">
                  <c:v>21-30</c:v>
                </c:pt>
                <c:pt idx="18">
                  <c:v>31-50</c:v>
                </c:pt>
                <c:pt idx="19">
                  <c:v>51-100</c:v>
                </c:pt>
                <c:pt idx="20">
                  <c:v>Over 100</c:v>
                </c:pt>
              </c:strCache>
            </c:strRef>
          </c:cat>
          <c:val>
            <c:numRef>
              <c:f>'Ranks &amp; Figures'!$AG$2:$AG$22</c:f>
              <c:numCache>
                <c:formatCode>_(* #,##0_);_(* \(#,##0\);_(* "-"??_);_(@_)</c:formatCode>
                <c:ptCount val="21"/>
                <c:pt idx="0">
                  <c:v>63.109270468302</c:v>
                </c:pt>
                <c:pt idx="1">
                  <c:v>77.540618031220134</c:v>
                </c:pt>
                <c:pt idx="2">
                  <c:v>84.549219496654985</c:v>
                </c:pt>
                <c:pt idx="3">
                  <c:v>88.05352022937241</c:v>
                </c:pt>
                <c:pt idx="4">
                  <c:v>90.028671551449506</c:v>
                </c:pt>
                <c:pt idx="5">
                  <c:v>91.525963682701502</c:v>
                </c:pt>
                <c:pt idx="6">
                  <c:v>92.704683020070078</c:v>
                </c:pt>
                <c:pt idx="7">
                  <c:v>93.501115004778583</c:v>
                </c:pt>
                <c:pt idx="8">
                  <c:v>94.074546033768698</c:v>
                </c:pt>
                <c:pt idx="9">
                  <c:v>94.488690665817117</c:v>
                </c:pt>
                <c:pt idx="10">
                  <c:v>94.998407136030565</c:v>
                </c:pt>
                <c:pt idx="11">
                  <c:v>95.731124561962389</c:v>
                </c:pt>
                <c:pt idx="12">
                  <c:v>95.985982797069113</c:v>
                </c:pt>
                <c:pt idx="13">
                  <c:v>96.208983752787489</c:v>
                </c:pt>
                <c:pt idx="14">
                  <c:v>96.431984708505865</c:v>
                </c:pt>
                <c:pt idx="15">
                  <c:v>96.559413826059227</c:v>
                </c:pt>
                <c:pt idx="16">
                  <c:v>97.38770309015608</c:v>
                </c:pt>
                <c:pt idx="17">
                  <c:v>98.279706913029599</c:v>
                </c:pt>
                <c:pt idx="18">
                  <c:v>98.853137942019714</c:v>
                </c:pt>
                <c:pt idx="19">
                  <c:v>99.522140809174857</c:v>
                </c:pt>
                <c:pt idx="20">
                  <c:v>99.999999999999972</c:v>
                </c:pt>
              </c:numCache>
            </c:numRef>
          </c:val>
          <c:smooth val="0"/>
          <c:extLst>
            <c:ext xmlns:c16="http://schemas.microsoft.com/office/drawing/2014/chart" uri="{C3380CC4-5D6E-409C-BE32-E72D297353CC}">
              <c16:uniqueId val="{00000015-8B99-3943-ACFA-AB2B67992E6F}"/>
            </c:ext>
          </c:extLst>
        </c:ser>
        <c:dLbls>
          <c:showLegendKey val="0"/>
          <c:showVal val="1"/>
          <c:showCatName val="0"/>
          <c:showSerName val="0"/>
          <c:showPercent val="0"/>
          <c:showBubbleSize val="0"/>
        </c:dLbls>
        <c:smooth val="0"/>
        <c:axId val="882591999"/>
        <c:axId val="882593999"/>
      </c:lineChart>
      <c:catAx>
        <c:axId val="882591999"/>
        <c:scaling>
          <c:orientation val="minMax"/>
        </c:scaling>
        <c:delete val="0"/>
        <c:axPos val="b"/>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Number of Firearm Murders</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882593999"/>
        <c:crossesAt val="0"/>
        <c:auto val="1"/>
        <c:lblAlgn val="ctr"/>
        <c:lblOffset val="100"/>
        <c:noMultiLvlLbl val="0"/>
      </c:catAx>
      <c:valAx>
        <c:axId val="882593999"/>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Percent of Counties</a:t>
                </a:r>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88259199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Figure 1: Percent of Firearm Murders in</a:t>
            </a:r>
            <a:r>
              <a:rPr lang="en-US" sz="1800" b="1" baseline="0"/>
              <a:t> the Worst</a:t>
            </a:r>
            <a:r>
              <a:rPr lang="en-US" sz="1800" b="1"/>
              <a:t> Counties in 2025</a:t>
            </a:r>
          </a:p>
        </c:rich>
      </c:tx>
      <c:layout>
        <c:manualLayout>
          <c:xMode val="edge"/>
          <c:yMode val="edge"/>
          <c:x val="8.8916366750051143E-2"/>
          <c:y val="2.1194477353367176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3"/>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'Ranks &amp; Figures'!$R$12:$R$16</c:f>
              <c:strCache>
                <c:ptCount val="5"/>
                <c:pt idx="0">
                  <c:v>Worst 5%</c:v>
                </c:pt>
                <c:pt idx="1">
                  <c:v>Worst 4%</c:v>
                </c:pt>
                <c:pt idx="2">
                  <c:v>Worst 3%</c:v>
                </c:pt>
                <c:pt idx="3">
                  <c:v>Worst 2%</c:v>
                </c:pt>
                <c:pt idx="4">
                  <c:v>Worst 1%</c:v>
                </c:pt>
              </c:strCache>
            </c:strRef>
          </c:cat>
          <c:val>
            <c:numRef>
              <c:f>'Ranks &amp; Figures'!$U$12:$U$16</c:f>
              <c:numCache>
                <c:formatCode>0%</c:formatCode>
                <c:ptCount val="5"/>
                <c:pt idx="0">
                  <c:v>0.72825150732127475</c:v>
                </c:pt>
                <c:pt idx="1">
                  <c:v>0.69067614125753662</c:v>
                </c:pt>
                <c:pt idx="2">
                  <c:v>0.63835055986218781</c:v>
                </c:pt>
                <c:pt idx="3">
                  <c:v>0.56642980189491821</c:v>
                </c:pt>
                <c:pt idx="4">
                  <c:v>0.43313953488372092</c:v>
                </c:pt>
              </c:numCache>
            </c:numRef>
          </c:val>
          <c:extLst>
            <c:ext xmlns:c16="http://schemas.microsoft.com/office/drawing/2014/chart" uri="{C3380CC4-5D6E-409C-BE32-E72D297353CC}">
              <c16:uniqueId val="{00000000-EEFB-FE4C-9180-B684061679D4}"/>
            </c:ext>
          </c:extLst>
        </c:ser>
        <c:dLbls>
          <c:showLegendKey val="0"/>
          <c:showVal val="0"/>
          <c:showCatName val="0"/>
          <c:showSerName val="0"/>
          <c:showPercent val="0"/>
          <c:showBubbleSize val="0"/>
        </c:dLbls>
        <c:gapWidth val="219"/>
        <c:overlap val="-27"/>
        <c:axId val="882591999"/>
        <c:axId val="882593999"/>
      </c:barChart>
      <c:catAx>
        <c:axId val="882591999"/>
        <c:scaling>
          <c:orientation val="minMax"/>
        </c:scaling>
        <c:delete val="0"/>
        <c:axPos val="b"/>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Worst 5% of Counties in US</a:t>
                </a:r>
              </a:p>
            </c:rich>
          </c:tx>
          <c:layout>
            <c:manualLayout>
              <c:xMode val="edge"/>
              <c:yMode val="edge"/>
              <c:x val="0.41910786190492316"/>
              <c:y val="0.94894250405573843"/>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882593999"/>
        <c:crosses val="autoZero"/>
        <c:auto val="1"/>
        <c:lblAlgn val="ctr"/>
        <c:lblOffset val="100"/>
        <c:noMultiLvlLbl val="0"/>
      </c:catAx>
      <c:valAx>
        <c:axId val="88259399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Percent of Firearm Murders</a:t>
                </a:r>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88259199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Figure 3: Percent of Firearm Murders by County in 2025</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'Ranks &amp; Figures'!$M$11</c:f>
              <c:strCache>
                <c:ptCount val="1"/>
                <c:pt idx="0">
                  <c:v>Percent of Firearm Murders-2025</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'Ranks &amp; Figures'!$H$12:$I$18</c:f>
              <c:multiLvlStrCache>
                <c:ptCount val="7"/>
                <c:lvl>
                  <c:pt idx="0">
                    <c:v>50%</c:v>
                  </c:pt>
                  <c:pt idx="1">
                    <c:v>Next 10%</c:v>
                  </c:pt>
                  <c:pt idx="2">
                    <c:v>Next 10%</c:v>
                  </c:pt>
                  <c:pt idx="3">
                    <c:v>Next 10%</c:v>
                  </c:pt>
                  <c:pt idx="4">
                    <c:v>Next 10%</c:v>
                  </c:pt>
                  <c:pt idx="5">
                    <c:v>Next 5%</c:v>
                  </c:pt>
                  <c:pt idx="6">
                    <c:v>Last 5%</c:v>
                  </c:pt>
                </c:lvl>
                <c:lvl>
                  <c:pt idx="0">
                    <c:v>Safest 70% of Counties</c:v>
                  </c:pt>
                  <c:pt idx="3">
                    <c:v>Next 25% of Counties</c:v>
                  </c:pt>
                  <c:pt idx="6">
                    <c:v>Most Dangerous Counties</c:v>
                  </c:pt>
                </c:lvl>
              </c:multiLvlStrCache>
            </c:multiLvlStrRef>
          </c:cat>
          <c:val>
            <c:numRef>
              <c:f>'Ranks &amp; Figures'!$M$12:$M$18</c:f>
              <c:numCache>
                <c:formatCode>0%</c:formatCode>
                <c:ptCount val="7"/>
                <c:pt idx="0">
                  <c:v>0</c:v>
                </c:pt>
                <c:pt idx="1">
                  <c:v>0</c:v>
                </c:pt>
                <c:pt idx="2">
                  <c:v>2.3255813953488372E-2</c:v>
                </c:pt>
                <c:pt idx="3">
                  <c:v>4.2097329888027564E-2</c:v>
                </c:pt>
                <c:pt idx="4">
                  <c:v>9.2592592592592587E-2</c:v>
                </c:pt>
                <c:pt idx="5">
                  <c:v>0.11380275624461671</c:v>
                </c:pt>
                <c:pt idx="6">
                  <c:v>0.72825150732127475</c:v>
                </c:pt>
              </c:numCache>
            </c:numRef>
          </c:val>
          <c:extLst>
            <c:ext xmlns:c16="http://schemas.microsoft.com/office/drawing/2014/chart" uri="{C3380CC4-5D6E-409C-BE32-E72D297353CC}">
              <c16:uniqueId val="{00000000-667D-704A-B031-723CD7EC3863}"/>
            </c:ext>
          </c:extLst>
        </c:ser>
        <c:dLbls>
          <c:dLblPos val="outEnd"/>
          <c:showLegendKey val="0"/>
          <c:showVal val="1"/>
          <c:showCatName val="0"/>
          <c:showSerName val="0"/>
          <c:showPercent val="0"/>
          <c:showBubbleSize val="0"/>
        </c:dLbls>
        <c:gapWidth val="219"/>
        <c:overlap val="-27"/>
        <c:axId val="882591999"/>
        <c:axId val="882593999"/>
      </c:barChart>
      <c:catAx>
        <c:axId val="882591999"/>
        <c:scaling>
          <c:orientation val="minMax"/>
        </c:scaling>
        <c:delete val="0"/>
        <c:axPos val="b"/>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en-US" sz="1400" b="1"/>
                  <a:t>Percent of Counties</a:t>
                </a:r>
              </a:p>
            </c:rich>
          </c:tx>
          <c:layout>
            <c:manualLayout>
              <c:xMode val="edge"/>
              <c:yMode val="edge"/>
              <c:x val="0.45305823457451611"/>
              <c:y val="0.94351671785327651"/>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882593999"/>
        <c:crosses val="autoZero"/>
        <c:auto val="1"/>
        <c:lblAlgn val="ctr"/>
        <c:lblOffset val="100"/>
        <c:noMultiLvlLbl val="0"/>
      </c:catAx>
      <c:valAx>
        <c:axId val="88259399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Percent of Firearm Murders</a:t>
                </a:r>
              </a:p>
            </c:rich>
          </c:tx>
          <c:layout>
            <c:manualLayout>
              <c:xMode val="edge"/>
              <c:yMode val="edge"/>
              <c:x val="7.6217609316456478E-3"/>
              <c:y val="0.277255638940897"/>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88259199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5</xdr:row>
      <xdr:rowOff>63500</xdr:rowOff>
    </xdr:from>
    <xdr:to>
      <xdr:col>7</xdr:col>
      <xdr:colOff>241299</xdr:colOff>
      <xdr:row>8</xdr:row>
      <xdr:rowOff>63500</xdr:rowOff>
    </xdr:to>
    <xdr:sp macro="" textlink="">
      <xdr:nvSpPr>
        <xdr:cNvPr id="2" name="export" hidden="1">
          <a:extLst>
            <a:ext uri="{63B3BB69-23CF-44E3-9099-C40C66FF867C}">
              <a14:compatExt xmlns:a14="http://schemas.microsoft.com/office/drawing/2010/main" spid="_x0000_s4097"/>
            </a:ext>
            <a:ext uri="{FF2B5EF4-FFF2-40B4-BE49-F238E27FC236}">
              <a16:creationId xmlns:a16="http://schemas.microsoft.com/office/drawing/2014/main" id="{00000000-0008-0000-0000-000002000000}"/>
            </a:ext>
          </a:extLst>
        </xdr:cNvPr>
        <xdr:cNvSpPr/>
      </xdr:nvSpPr>
      <xdr:spPr bwMode="auto">
        <a:xfrm>
          <a:off x="9245600" y="1143000"/>
          <a:ext cx="2933700" cy="5715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0</xdr:colOff>
      <xdr:row>11</xdr:row>
      <xdr:rowOff>139700</xdr:rowOff>
    </xdr:from>
    <xdr:to>
      <xdr:col>9</xdr:col>
      <xdr:colOff>1962614</xdr:colOff>
      <xdr:row>14</xdr:row>
      <xdr:rowOff>50800</xdr:rowOff>
    </xdr:to>
    <xdr:sp macro="" textlink="">
      <xdr:nvSpPr>
        <xdr:cNvPr id="3" name="reset" hidden="1">
          <a:extLst>
            <a:ext uri="{63B3BB69-23CF-44E3-9099-C40C66FF867C}">
              <a14:compatExt xmlns:a14="http://schemas.microsoft.com/office/drawing/2010/main" spid="_x0000_s4098"/>
            </a:ext>
            <a:ext uri="{FF2B5EF4-FFF2-40B4-BE49-F238E27FC236}">
              <a16:creationId xmlns:a16="http://schemas.microsoft.com/office/drawing/2014/main" id="{00000000-0008-0000-0000-000003000000}"/>
            </a:ext>
          </a:extLst>
        </xdr:cNvPr>
        <xdr:cNvSpPr/>
      </xdr:nvSpPr>
      <xdr:spPr bwMode="auto">
        <a:xfrm>
          <a:off x="9791700" y="2171700"/>
          <a:ext cx="1968500" cy="482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0</xdr:colOff>
      <xdr:row>23</xdr:row>
      <xdr:rowOff>0</xdr:rowOff>
    </xdr:from>
    <xdr:to>
      <xdr:col>42</xdr:col>
      <xdr:colOff>0</xdr:colOff>
      <xdr:row>52</xdr:row>
      <xdr:rowOff>99327</xdr:rowOff>
    </xdr:to>
    <xdr:graphicFrame macro="">
      <xdr:nvGraphicFramePr>
        <xdr:cNvPr id="5" name="Chart 4">
          <a:extLst>
            <a:ext uri="{FF2B5EF4-FFF2-40B4-BE49-F238E27FC236}">
              <a16:creationId xmlns:a16="http://schemas.microsoft.com/office/drawing/2014/main" id="{CFA503A1-56CA-EA4C-8260-465603C5D0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0</xdr:colOff>
      <xdr:row>23</xdr:row>
      <xdr:rowOff>0</xdr:rowOff>
    </xdr:from>
    <xdr:to>
      <xdr:col>27</xdr:col>
      <xdr:colOff>76408</xdr:colOff>
      <xdr:row>52</xdr:row>
      <xdr:rowOff>99327</xdr:rowOff>
    </xdr:to>
    <xdr:graphicFrame macro="">
      <xdr:nvGraphicFramePr>
        <xdr:cNvPr id="6" name="Chart 5">
          <a:extLst>
            <a:ext uri="{FF2B5EF4-FFF2-40B4-BE49-F238E27FC236}">
              <a16:creationId xmlns:a16="http://schemas.microsoft.com/office/drawing/2014/main" id="{4BD3F724-1BF8-E947-8C3F-A4BA1A8749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0</xdr:colOff>
      <xdr:row>23</xdr:row>
      <xdr:rowOff>0</xdr:rowOff>
    </xdr:from>
    <xdr:to>
      <xdr:col>15</xdr:col>
      <xdr:colOff>609808</xdr:colOff>
      <xdr:row>52</xdr:row>
      <xdr:rowOff>99327</xdr:rowOff>
    </xdr:to>
    <xdr:graphicFrame macro="">
      <xdr:nvGraphicFramePr>
        <xdr:cNvPr id="8" name="Chart 7">
          <a:extLst>
            <a:ext uri="{FF2B5EF4-FFF2-40B4-BE49-F238E27FC236}">
              <a16:creationId xmlns:a16="http://schemas.microsoft.com/office/drawing/2014/main" id="{B9140F79-2224-6541-B15B-87BB754A2A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0.85174</cdr:x>
      <cdr:y>0.6231</cdr:y>
    </cdr:from>
    <cdr:to>
      <cdr:x>0.98722</cdr:x>
      <cdr:y>0.79512</cdr:y>
    </cdr:to>
    <cdr:pic>
      <cdr:nvPicPr>
        <cdr:cNvPr id="2" name="Picture 1">
          <a:extLst xmlns:a="http://schemas.openxmlformats.org/drawingml/2006/main">
            <a:ext uri="{FF2B5EF4-FFF2-40B4-BE49-F238E27FC236}">
              <a16:creationId xmlns:a16="http://schemas.microsoft.com/office/drawing/2014/main" id="{11ACF928-9524-C705-338B-D7262EB26DA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0287001" y="3733709"/>
          <a:ext cx="1636292" cy="1030747"/>
        </a:xfrm>
        <a:prstGeom xmlns:a="http://schemas.openxmlformats.org/drawingml/2006/main" prst="rect">
          <a:avLst/>
        </a:prstGeom>
      </cdr:spPr>
    </cdr:pic>
  </cdr:relSizeAnchor>
</c:userShapes>
</file>

<file path=xl/drawings/drawing4.xml><?xml version="1.0" encoding="utf-8"?>
<c:userShapes xmlns:c="http://schemas.openxmlformats.org/drawingml/2006/chart">
  <cdr:relSizeAnchor xmlns:cdr="http://schemas.openxmlformats.org/drawingml/2006/chartDrawing">
    <cdr:from>
      <cdr:x>0.84025</cdr:x>
      <cdr:y>0.0224</cdr:y>
    </cdr:from>
    <cdr:to>
      <cdr:x>0.99023</cdr:x>
      <cdr:y>0.15837</cdr:y>
    </cdr:to>
    <cdr:pic>
      <cdr:nvPicPr>
        <cdr:cNvPr id="3" name="Picture 2">
          <a:extLst xmlns:a="http://schemas.openxmlformats.org/drawingml/2006/main">
            <a:ext uri="{FF2B5EF4-FFF2-40B4-BE49-F238E27FC236}">
              <a16:creationId xmlns:a16="http://schemas.microsoft.com/office/drawing/2014/main" id="{3502AC93-CB78-31A2-EF1B-FBF27A6799E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000488" y="134227"/>
          <a:ext cx="1249549" cy="814721"/>
        </a:xfrm>
        <a:prstGeom xmlns:a="http://schemas.openxmlformats.org/drawingml/2006/main" prst="rect">
          <a:avLst/>
        </a:prstGeom>
      </cdr:spPr>
    </cdr:pic>
  </cdr:relSizeAnchor>
</c:userShapes>
</file>

<file path=xl/drawings/drawing5.xml><?xml version="1.0" encoding="utf-8"?>
<c:userShapes xmlns:c="http://schemas.openxmlformats.org/drawingml/2006/chart">
  <cdr:relSizeAnchor xmlns:cdr="http://schemas.openxmlformats.org/drawingml/2006/chartDrawing">
    <cdr:from>
      <cdr:x>0.14271</cdr:x>
      <cdr:y>0.11474</cdr:y>
    </cdr:from>
    <cdr:to>
      <cdr:x>0.29903</cdr:x>
      <cdr:y>0.25645</cdr:y>
    </cdr:to>
    <cdr:pic>
      <cdr:nvPicPr>
        <cdr:cNvPr id="3" name="Picture 2">
          <a:extLst xmlns:a="http://schemas.openxmlformats.org/drawingml/2006/main">
            <a:ext uri="{FF2B5EF4-FFF2-40B4-BE49-F238E27FC236}">
              <a16:creationId xmlns:a16="http://schemas.microsoft.com/office/drawing/2014/main" id="{3502AC93-CB78-31A2-EF1B-FBF27A6799E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188983" y="687553"/>
          <a:ext cx="1302349" cy="849147"/>
        </a:xfrm>
        <a:prstGeom xmlns:a="http://schemas.openxmlformats.org/drawingml/2006/main" prst="rect">
          <a:avLst/>
        </a:prstGeom>
      </cdr:spPr>
    </cdr:pic>
  </cdr:relSizeAnchor>
</c:userShap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8C8DC-2C6F-004E-96C5-62DBCBCD966C}">
  <sheetPr codeName="Worksheet_____4"/>
  <dimension ref="A1:U3140"/>
  <sheetViews>
    <sheetView tabSelected="1" zoomScale="123" zoomScaleNormal="123" workbookViewId="0">
      <pane xSplit="4" ySplit="1" topLeftCell="E2" activePane="bottomRight" state="frozen"/>
      <selection pane="topRight" activeCell="E1" sqref="E1"/>
      <selection pane="bottomLeft" activeCell="A2" sqref="A2"/>
      <selection pane="bottomRight"/>
    </sheetView>
  </sheetViews>
  <sheetFormatPr baseColWidth="10" defaultColWidth="8.83203125" defaultRowHeight="26" x14ac:dyDescent="0.2"/>
  <cols>
    <col min="1" max="1" width="27.1640625" style="3" bestFit="1" customWidth="1"/>
    <col min="2" max="2" width="27.1640625" style="9" customWidth="1"/>
    <col min="3" max="3" width="30.33203125" style="3" customWidth="1"/>
    <col min="4" max="4" width="24.33203125" style="8" customWidth="1"/>
    <col min="5" max="5" width="44.83203125" style="34" customWidth="1"/>
    <col min="6" max="7" width="17.6640625" style="35" customWidth="1"/>
    <col min="8" max="9" width="8.83203125" style="3"/>
    <col min="10" max="10" width="27.6640625" style="3" bestFit="1" customWidth="1"/>
    <col min="11" max="11" width="15.83203125" style="3" customWidth="1"/>
    <col min="12" max="12" width="20" style="3" bestFit="1" customWidth="1"/>
    <col min="13" max="13" width="22.6640625" style="3" bestFit="1" customWidth="1"/>
    <col min="14" max="15" width="8.83203125" style="3"/>
    <col min="16" max="16" width="24.83203125" style="3" bestFit="1" customWidth="1"/>
    <col min="17" max="18" width="8.83203125" style="3"/>
    <col min="19" max="19" width="14.83203125" style="3" bestFit="1" customWidth="1"/>
    <col min="20" max="16384" width="8.83203125" style="3"/>
  </cols>
  <sheetData>
    <row r="1" spans="1:21" ht="34" x14ac:dyDescent="0.2">
      <c r="A1" s="1" t="s">
        <v>51</v>
      </c>
      <c r="B1" s="1" t="s">
        <v>0</v>
      </c>
      <c r="C1" s="1" t="s">
        <v>52</v>
      </c>
      <c r="D1" s="2" t="s">
        <v>1</v>
      </c>
      <c r="E1" s="32" t="s">
        <v>5046</v>
      </c>
      <c r="F1" s="72" t="s">
        <v>5082</v>
      </c>
      <c r="G1" s="72" t="s">
        <v>5083</v>
      </c>
      <c r="J1" s="33" t="s">
        <v>5056</v>
      </c>
      <c r="K1" s="33" t="s">
        <v>5057</v>
      </c>
      <c r="L1" s="33" t="s">
        <v>5084</v>
      </c>
      <c r="M1" s="33" t="s">
        <v>5058</v>
      </c>
      <c r="N1" s="46"/>
      <c r="O1" s="46"/>
      <c r="P1" s="33" t="s">
        <v>5085</v>
      </c>
      <c r="Q1" s="46"/>
      <c r="R1" s="46"/>
      <c r="S1" s="33" t="s">
        <v>5059</v>
      </c>
      <c r="T1" s="46"/>
      <c r="U1" s="46"/>
    </row>
    <row r="2" spans="1:21" ht="15" customHeight="1" x14ac:dyDescent="0.2">
      <c r="A2" s="4" t="s">
        <v>53</v>
      </c>
      <c r="B2" s="82" t="s">
        <v>2</v>
      </c>
      <c r="C2" s="5" t="s">
        <v>54</v>
      </c>
      <c r="D2" s="11"/>
      <c r="E2" s="34">
        <v>3479</v>
      </c>
      <c r="F2" s="35">
        <v>0</v>
      </c>
      <c r="G2" s="35">
        <v>0</v>
      </c>
      <c r="J2" s="11"/>
      <c r="K2" s="10" t="s">
        <v>5025</v>
      </c>
      <c r="L2" s="10">
        <v>0</v>
      </c>
      <c r="M2" s="47">
        <f>COUNTIF(G:G,L2)</f>
        <v>1981</v>
      </c>
      <c r="N2" s="48">
        <f t="shared" ref="N2:N22" si="0">M2/$M$23</f>
        <v>0.63109270468302003</v>
      </c>
      <c r="O2" s="48">
        <f>N2</f>
        <v>0.63109270468302003</v>
      </c>
      <c r="P2" s="51">
        <f>SUMIF(G:G,L2,F:F)</f>
        <v>0</v>
      </c>
      <c r="Q2" s="48">
        <f t="shared" ref="Q2:Q22" si="1">P2/$P$23</f>
        <v>0</v>
      </c>
      <c r="R2" s="48">
        <f>Q2</f>
        <v>0</v>
      </c>
      <c r="S2" s="47">
        <f t="shared" ref="S2:S22" si="2">SUMIF(G:G,L2,E:E)</f>
        <v>58256953.234073192</v>
      </c>
      <c r="T2" s="48">
        <f t="shared" ref="T2:T22" si="3">S2/$S$23</f>
        <v>0.17044919352314428</v>
      </c>
      <c r="U2" s="48">
        <f>T2</f>
        <v>0.17044919352314428</v>
      </c>
    </row>
    <row r="3" spans="1:21" ht="15" customHeight="1" x14ac:dyDescent="0.2">
      <c r="A3" s="4" t="s">
        <v>55</v>
      </c>
      <c r="B3" s="83"/>
      <c r="C3" s="5" t="s">
        <v>56</v>
      </c>
      <c r="D3" s="11"/>
      <c r="E3" s="34">
        <v>5240</v>
      </c>
      <c r="F3" s="35">
        <v>0</v>
      </c>
      <c r="G3" s="35">
        <v>0</v>
      </c>
      <c r="J3" s="12"/>
      <c r="K3" s="10" t="s">
        <v>5026</v>
      </c>
      <c r="L3" s="10">
        <v>1</v>
      </c>
      <c r="M3" s="47">
        <f t="shared" ref="M3:M22" si="4">COUNTIF(G:G,L3)</f>
        <v>453</v>
      </c>
      <c r="N3" s="48">
        <f t="shared" si="0"/>
        <v>0.14431347562918126</v>
      </c>
      <c r="O3" s="48">
        <f>N3+O2</f>
        <v>0.77540618031220132</v>
      </c>
      <c r="P3" s="51">
        <f>SUMIF(G:G,L3,F:F)</f>
        <v>453</v>
      </c>
      <c r="Q3" s="48">
        <f t="shared" si="1"/>
        <v>4.8772609819121446E-2</v>
      </c>
      <c r="R3" s="48">
        <f>Q3+R2</f>
        <v>4.8772609819121446E-2</v>
      </c>
      <c r="S3" s="47">
        <f t="shared" si="2"/>
        <v>30488416.155718043</v>
      </c>
      <c r="T3" s="48">
        <f t="shared" si="3"/>
        <v>8.9203531201846209E-2</v>
      </c>
      <c r="U3" s="48">
        <f>T3+U2</f>
        <v>0.25965272472499046</v>
      </c>
    </row>
    <row r="4" spans="1:21" ht="15" customHeight="1" x14ac:dyDescent="0.2">
      <c r="A4" s="4" t="s">
        <v>57</v>
      </c>
      <c r="B4" s="83"/>
      <c r="C4" s="5" t="s">
        <v>58</v>
      </c>
      <c r="D4" s="27"/>
      <c r="E4" s="34">
        <v>287155</v>
      </c>
      <c r="F4" s="35">
        <v>20</v>
      </c>
      <c r="G4" s="35" t="s">
        <v>5055</v>
      </c>
      <c r="J4" s="13"/>
      <c r="K4" s="10" t="s">
        <v>5027</v>
      </c>
      <c r="L4" s="10">
        <v>2</v>
      </c>
      <c r="M4" s="47">
        <f t="shared" si="4"/>
        <v>220</v>
      </c>
      <c r="N4" s="48">
        <f t="shared" si="0"/>
        <v>7.0086014654348522E-2</v>
      </c>
      <c r="O4" s="48">
        <f t="shared" ref="O4:O22" si="5">N4+O3</f>
        <v>0.84549219496654981</v>
      </c>
      <c r="P4" s="51">
        <f t="shared" ref="P4:P22" si="6">SUMIF(G:G,L4,F:F)</f>
        <v>440</v>
      </c>
      <c r="Q4" s="48">
        <f t="shared" si="1"/>
        <v>4.7372954349698536E-2</v>
      </c>
      <c r="R4" s="48">
        <f t="shared" ref="R4:R22" si="7">Q4+R3</f>
        <v>9.6145564168819975E-2</v>
      </c>
      <c r="S4" s="47">
        <f t="shared" si="2"/>
        <v>24620666</v>
      </c>
      <c r="T4" s="48">
        <f t="shared" si="3"/>
        <v>7.2035567099451692E-2</v>
      </c>
      <c r="U4" s="48">
        <f t="shared" ref="U4:U22" si="8">T4+U3</f>
        <v>0.33168829182444215</v>
      </c>
    </row>
    <row r="5" spans="1:21" ht="15" customHeight="1" x14ac:dyDescent="0.2">
      <c r="A5" s="4" t="s">
        <v>59</v>
      </c>
      <c r="B5" s="83"/>
      <c r="C5" s="5" t="s">
        <v>60</v>
      </c>
      <c r="D5" s="11"/>
      <c r="E5" s="34">
        <v>18391</v>
      </c>
      <c r="F5" s="35">
        <v>0</v>
      </c>
      <c r="G5" s="35">
        <v>0</v>
      </c>
      <c r="J5" s="14"/>
      <c r="K5" s="10" t="s">
        <v>5028</v>
      </c>
      <c r="L5" s="10">
        <v>3</v>
      </c>
      <c r="M5" s="47">
        <f t="shared" si="4"/>
        <v>110</v>
      </c>
      <c r="N5" s="48">
        <f t="shared" si="0"/>
        <v>3.5043007327174261E-2</v>
      </c>
      <c r="O5" s="48">
        <f t="shared" si="5"/>
        <v>0.88053520229372406</v>
      </c>
      <c r="P5" s="51">
        <f t="shared" si="6"/>
        <v>330</v>
      </c>
      <c r="Q5" s="48">
        <f t="shared" si="1"/>
        <v>3.55297157622739E-2</v>
      </c>
      <c r="R5" s="48">
        <f t="shared" si="7"/>
        <v>0.13167527993109387</v>
      </c>
      <c r="S5" s="47">
        <f t="shared" si="2"/>
        <v>18096687.634437434</v>
      </c>
      <c r="T5" s="48">
        <f t="shared" si="3"/>
        <v>5.2947599239124378E-2</v>
      </c>
      <c r="U5" s="48">
        <f t="shared" si="8"/>
        <v>0.38463589106356655</v>
      </c>
    </row>
    <row r="6" spans="1:21" ht="15" customHeight="1" x14ac:dyDescent="0.2">
      <c r="A6" s="4" t="s">
        <v>61</v>
      </c>
      <c r="B6" s="83"/>
      <c r="C6" s="5" t="s">
        <v>62</v>
      </c>
      <c r="D6" s="11"/>
      <c r="E6" s="34">
        <v>847</v>
      </c>
      <c r="F6" s="35">
        <v>0</v>
      </c>
      <c r="G6" s="35">
        <v>0</v>
      </c>
      <c r="J6" s="15"/>
      <c r="K6" s="10" t="s">
        <v>5029</v>
      </c>
      <c r="L6" s="10">
        <v>4</v>
      </c>
      <c r="M6" s="47">
        <f t="shared" si="4"/>
        <v>62</v>
      </c>
      <c r="N6" s="48">
        <f t="shared" si="0"/>
        <v>1.9751513220770945E-2</v>
      </c>
      <c r="O6" s="48">
        <f t="shared" si="5"/>
        <v>0.90028671551449502</v>
      </c>
      <c r="P6" s="51">
        <f t="shared" si="6"/>
        <v>248</v>
      </c>
      <c r="Q6" s="48">
        <f t="shared" si="1"/>
        <v>2.6701119724375538E-2</v>
      </c>
      <c r="R6" s="48">
        <f t="shared" si="7"/>
        <v>0.1583763996554694</v>
      </c>
      <c r="S6" s="47">
        <f t="shared" si="2"/>
        <v>13326759</v>
      </c>
      <c r="T6" s="48">
        <f t="shared" si="3"/>
        <v>3.8991660183470327E-2</v>
      </c>
      <c r="U6" s="48">
        <f t="shared" si="8"/>
        <v>0.42362755124703688</v>
      </c>
    </row>
    <row r="7" spans="1:21" ht="15" customHeight="1" x14ac:dyDescent="0.2">
      <c r="A7" s="4" t="s">
        <v>5014</v>
      </c>
      <c r="B7" s="83"/>
      <c r="C7" s="5" t="s">
        <v>5015</v>
      </c>
      <c r="D7" s="11"/>
      <c r="E7" s="34">
        <v>6553</v>
      </c>
      <c r="F7" s="35">
        <v>0</v>
      </c>
      <c r="G7" s="35">
        <v>0</v>
      </c>
      <c r="J7" s="16"/>
      <c r="K7" s="10" t="s">
        <v>5030</v>
      </c>
      <c r="L7" s="10">
        <v>5</v>
      </c>
      <c r="M7" s="47">
        <f t="shared" si="4"/>
        <v>47</v>
      </c>
      <c r="N7" s="48">
        <f t="shared" si="0"/>
        <v>1.4972921312519911E-2</v>
      </c>
      <c r="O7" s="48">
        <f t="shared" si="5"/>
        <v>0.91525963682701494</v>
      </c>
      <c r="P7" s="51">
        <f t="shared" si="6"/>
        <v>235</v>
      </c>
      <c r="Q7" s="48">
        <f t="shared" si="1"/>
        <v>2.5301464254952628E-2</v>
      </c>
      <c r="R7" s="48">
        <f t="shared" si="7"/>
        <v>0.18367786391042204</v>
      </c>
      <c r="S7" s="47">
        <f t="shared" si="2"/>
        <v>11760816</v>
      </c>
      <c r="T7" s="48">
        <f t="shared" si="3"/>
        <v>3.4409997280833306E-2</v>
      </c>
      <c r="U7" s="48">
        <f t="shared" si="8"/>
        <v>0.45803754852787021</v>
      </c>
    </row>
    <row r="8" spans="1:21" ht="15" customHeight="1" x14ac:dyDescent="0.2">
      <c r="A8" s="4" t="s">
        <v>63</v>
      </c>
      <c r="B8" s="83"/>
      <c r="C8" s="5" t="s">
        <v>64</v>
      </c>
      <c r="D8" s="11"/>
      <c r="E8" s="34">
        <v>2666</v>
      </c>
      <c r="F8" s="35">
        <v>0</v>
      </c>
      <c r="G8" s="35">
        <v>0</v>
      </c>
      <c r="J8" s="17"/>
      <c r="K8" s="10" t="s">
        <v>5031</v>
      </c>
      <c r="L8" s="10">
        <v>6</v>
      </c>
      <c r="M8" s="47">
        <f t="shared" si="4"/>
        <v>37</v>
      </c>
      <c r="N8" s="48">
        <f t="shared" si="0"/>
        <v>1.1787193373685887E-2</v>
      </c>
      <c r="O8" s="48">
        <f t="shared" si="5"/>
        <v>0.92704683020070078</v>
      </c>
      <c r="P8" s="51">
        <f t="shared" si="6"/>
        <v>222</v>
      </c>
      <c r="Q8" s="48">
        <f t="shared" si="1"/>
        <v>2.3901808785529714E-2</v>
      </c>
      <c r="R8" s="48">
        <f t="shared" si="7"/>
        <v>0.20757967269595176</v>
      </c>
      <c r="S8" s="47">
        <f t="shared" si="2"/>
        <v>9003985</v>
      </c>
      <c r="T8" s="48">
        <f t="shared" si="3"/>
        <v>2.6344013830899477E-2</v>
      </c>
      <c r="U8" s="48">
        <f t="shared" si="8"/>
        <v>0.48438156235876967</v>
      </c>
    </row>
    <row r="9" spans="1:21" ht="15" customHeight="1" x14ac:dyDescent="0.2">
      <c r="A9" s="4" t="s">
        <v>65</v>
      </c>
      <c r="B9" s="83"/>
      <c r="C9" s="5" t="s">
        <v>66</v>
      </c>
      <c r="D9" s="11"/>
      <c r="E9" s="34">
        <v>1616</v>
      </c>
      <c r="F9" s="35">
        <v>0</v>
      </c>
      <c r="G9" s="35">
        <v>0</v>
      </c>
      <c r="J9" s="18"/>
      <c r="K9" s="10" t="s">
        <v>5032</v>
      </c>
      <c r="L9" s="10">
        <v>7</v>
      </c>
      <c r="M9" s="47">
        <f t="shared" si="4"/>
        <v>25</v>
      </c>
      <c r="N9" s="48">
        <f t="shared" si="0"/>
        <v>7.9643198470850593E-3</v>
      </c>
      <c r="O9" s="48">
        <f t="shared" si="5"/>
        <v>0.93501115004778579</v>
      </c>
      <c r="P9" s="51">
        <f t="shared" si="6"/>
        <v>175</v>
      </c>
      <c r="Q9" s="48">
        <f t="shared" si="1"/>
        <v>1.8841515934539189E-2</v>
      </c>
      <c r="R9" s="48">
        <f t="shared" si="7"/>
        <v>0.22642118863049096</v>
      </c>
      <c r="S9" s="47">
        <f t="shared" si="2"/>
        <v>10541674</v>
      </c>
      <c r="T9" s="48">
        <f t="shared" si="3"/>
        <v>3.0843010695467996E-2</v>
      </c>
      <c r="U9" s="48">
        <f t="shared" si="8"/>
        <v>0.51522457305423763</v>
      </c>
    </row>
    <row r="10" spans="1:21" ht="15" customHeight="1" x14ac:dyDescent="0.2">
      <c r="A10" s="4" t="s">
        <v>67</v>
      </c>
      <c r="B10" s="83"/>
      <c r="C10" s="5" t="s">
        <v>68</v>
      </c>
      <c r="D10" s="11"/>
      <c r="E10" s="34">
        <v>4483</v>
      </c>
      <c r="F10" s="35">
        <v>0</v>
      </c>
      <c r="G10" s="35">
        <v>0</v>
      </c>
      <c r="J10" s="19"/>
      <c r="K10" s="10" t="s">
        <v>5033</v>
      </c>
      <c r="L10" s="10">
        <v>8</v>
      </c>
      <c r="M10" s="47">
        <f t="shared" si="4"/>
        <v>18</v>
      </c>
      <c r="N10" s="48">
        <f t="shared" si="0"/>
        <v>5.7343102899012422E-3</v>
      </c>
      <c r="O10" s="48">
        <f t="shared" si="5"/>
        <v>0.94074546033768702</v>
      </c>
      <c r="P10" s="51">
        <f t="shared" si="6"/>
        <v>144</v>
      </c>
      <c r="Q10" s="48">
        <f t="shared" si="1"/>
        <v>1.5503875968992248E-2</v>
      </c>
      <c r="R10" s="48">
        <f t="shared" si="7"/>
        <v>0.24192506459948321</v>
      </c>
      <c r="S10" s="47">
        <f t="shared" si="2"/>
        <v>4356806</v>
      </c>
      <c r="T10" s="48">
        <f t="shared" si="3"/>
        <v>1.2747217762195942E-2</v>
      </c>
      <c r="U10" s="48">
        <f t="shared" si="8"/>
        <v>0.52797179081643353</v>
      </c>
    </row>
    <row r="11" spans="1:21" ht="15" customHeight="1" x14ac:dyDescent="0.2">
      <c r="A11" s="4" t="s">
        <v>69</v>
      </c>
      <c r="B11" s="83"/>
      <c r="C11" s="5" t="s">
        <v>70</v>
      </c>
      <c r="D11" s="13"/>
      <c r="E11" s="34">
        <v>93972</v>
      </c>
      <c r="F11" s="35">
        <v>2</v>
      </c>
      <c r="G11" s="35">
        <v>2</v>
      </c>
      <c r="J11" s="20"/>
      <c r="K11" s="10" t="s">
        <v>5034</v>
      </c>
      <c r="L11" s="10">
        <v>9</v>
      </c>
      <c r="M11" s="47">
        <f t="shared" si="4"/>
        <v>13</v>
      </c>
      <c r="N11" s="48">
        <f t="shared" si="0"/>
        <v>4.1414463204842303E-3</v>
      </c>
      <c r="O11" s="48">
        <f t="shared" si="5"/>
        <v>0.94488690665817121</v>
      </c>
      <c r="P11" s="51">
        <f t="shared" si="6"/>
        <v>117</v>
      </c>
      <c r="Q11" s="48">
        <f t="shared" si="1"/>
        <v>1.2596899224806201E-2</v>
      </c>
      <c r="R11" s="48">
        <f t="shared" si="7"/>
        <v>0.25452196382428943</v>
      </c>
      <c r="S11" s="47">
        <f t="shared" si="2"/>
        <v>3960406</v>
      </c>
      <c r="T11" s="48">
        <f t="shared" si="3"/>
        <v>1.1587423839552961E-2</v>
      </c>
      <c r="U11" s="48">
        <f t="shared" si="8"/>
        <v>0.53955921465598644</v>
      </c>
    </row>
    <row r="12" spans="1:21" ht="15" customHeight="1" x14ac:dyDescent="0.2">
      <c r="A12" s="4" t="s">
        <v>71</v>
      </c>
      <c r="B12" s="83"/>
      <c r="C12" s="5" t="s">
        <v>72</v>
      </c>
      <c r="D12" s="11"/>
      <c r="E12" s="34">
        <v>2068</v>
      </c>
      <c r="F12" s="35">
        <v>0</v>
      </c>
      <c r="G12" s="35">
        <v>0</v>
      </c>
      <c r="J12" s="21"/>
      <c r="K12" s="10" t="s">
        <v>5035</v>
      </c>
      <c r="L12" s="10">
        <v>10</v>
      </c>
      <c r="M12" s="47">
        <f t="shared" si="4"/>
        <v>16</v>
      </c>
      <c r="N12" s="48">
        <f t="shared" si="0"/>
        <v>5.0971647021344378E-3</v>
      </c>
      <c r="O12" s="48">
        <f t="shared" si="5"/>
        <v>0.9499840713603056</v>
      </c>
      <c r="P12" s="51">
        <f t="shared" si="6"/>
        <v>160</v>
      </c>
      <c r="Q12" s="48">
        <f t="shared" si="1"/>
        <v>1.7226528854435832E-2</v>
      </c>
      <c r="R12" s="48">
        <f t="shared" si="7"/>
        <v>0.27174849267872525</v>
      </c>
      <c r="S12" s="47">
        <f t="shared" si="2"/>
        <v>5757794</v>
      </c>
      <c r="T12" s="48">
        <f t="shared" si="3"/>
        <v>1.6846252495030814E-2</v>
      </c>
      <c r="U12" s="48">
        <f t="shared" si="8"/>
        <v>0.55640546715101724</v>
      </c>
    </row>
    <row r="13" spans="1:21" ht="15" customHeight="1" x14ac:dyDescent="0.2">
      <c r="A13" s="4" t="s">
        <v>73</v>
      </c>
      <c r="B13" s="83"/>
      <c r="C13" s="5" t="s">
        <v>74</v>
      </c>
      <c r="D13" s="11"/>
      <c r="E13" s="34">
        <v>2271</v>
      </c>
      <c r="F13" s="35">
        <v>0</v>
      </c>
      <c r="G13" s="35">
        <v>0</v>
      </c>
      <c r="J13" s="22"/>
      <c r="K13" s="10" t="s">
        <v>5036</v>
      </c>
      <c r="L13" s="10">
        <v>11</v>
      </c>
      <c r="M13" s="47">
        <f t="shared" si="4"/>
        <v>23</v>
      </c>
      <c r="N13" s="48">
        <f t="shared" si="0"/>
        <v>7.327174259318254E-3</v>
      </c>
      <c r="O13" s="48">
        <f t="shared" si="5"/>
        <v>0.95731124561962389</v>
      </c>
      <c r="P13" s="51">
        <f t="shared" si="6"/>
        <v>253</v>
      </c>
      <c r="Q13" s="48">
        <f t="shared" si="1"/>
        <v>2.7239448751076659E-2</v>
      </c>
      <c r="R13" s="48">
        <f t="shared" si="7"/>
        <v>0.2989879414298019</v>
      </c>
      <c r="S13" s="47">
        <f t="shared" si="2"/>
        <v>13266259</v>
      </c>
      <c r="T13" s="48">
        <f t="shared" si="3"/>
        <v>3.8814648245226381E-2</v>
      </c>
      <c r="U13" s="48">
        <f t="shared" si="8"/>
        <v>0.59522011539624364</v>
      </c>
    </row>
    <row r="14" spans="1:21" ht="15" customHeight="1" x14ac:dyDescent="0.2">
      <c r="A14" s="4" t="s">
        <v>75</v>
      </c>
      <c r="B14" s="83"/>
      <c r="C14" s="5" t="s">
        <v>76</v>
      </c>
      <c r="D14" s="12"/>
      <c r="E14" s="34">
        <v>31609</v>
      </c>
      <c r="F14" s="35">
        <v>1</v>
      </c>
      <c r="G14" s="35">
        <v>1</v>
      </c>
      <c r="J14" s="23"/>
      <c r="K14" s="10" t="s">
        <v>5037</v>
      </c>
      <c r="L14" s="10">
        <v>12</v>
      </c>
      <c r="M14" s="47">
        <f t="shared" si="4"/>
        <v>8</v>
      </c>
      <c r="N14" s="48">
        <f t="shared" si="0"/>
        <v>2.5485823510672189E-3</v>
      </c>
      <c r="O14" s="48">
        <f t="shared" si="5"/>
        <v>0.95985982797069114</v>
      </c>
      <c r="P14" s="51">
        <f t="shared" si="6"/>
        <v>96</v>
      </c>
      <c r="Q14" s="48">
        <f t="shared" si="1"/>
        <v>1.0335917312661499E-2</v>
      </c>
      <c r="R14" s="48">
        <f t="shared" si="7"/>
        <v>0.30932385874246338</v>
      </c>
      <c r="S14" s="47">
        <f t="shared" si="2"/>
        <v>2570585</v>
      </c>
      <c r="T14" s="48">
        <f t="shared" si="3"/>
        <v>7.5210617069556129E-3</v>
      </c>
      <c r="U14" s="48">
        <f t="shared" si="8"/>
        <v>0.6027411771031993</v>
      </c>
    </row>
    <row r="15" spans="1:21" ht="15" customHeight="1" x14ac:dyDescent="0.2">
      <c r="A15" s="4" t="s">
        <v>77</v>
      </c>
      <c r="B15" s="83"/>
      <c r="C15" s="5" t="s">
        <v>78</v>
      </c>
      <c r="D15" s="11"/>
      <c r="E15" s="34">
        <v>61951</v>
      </c>
      <c r="F15" s="35">
        <v>0</v>
      </c>
      <c r="G15" s="35">
        <v>0</v>
      </c>
      <c r="J15" s="24"/>
      <c r="K15" s="10" t="s">
        <v>5038</v>
      </c>
      <c r="L15" s="10">
        <v>13</v>
      </c>
      <c r="M15" s="47">
        <f t="shared" si="4"/>
        <v>7</v>
      </c>
      <c r="N15" s="48">
        <f t="shared" si="0"/>
        <v>2.2300095571838167E-3</v>
      </c>
      <c r="O15" s="48">
        <f t="shared" si="5"/>
        <v>0.96208983752787491</v>
      </c>
      <c r="P15" s="51">
        <f t="shared" si="6"/>
        <v>91</v>
      </c>
      <c r="Q15" s="48">
        <f t="shared" si="1"/>
        <v>9.7975882859603798E-3</v>
      </c>
      <c r="R15" s="48">
        <f t="shared" si="7"/>
        <v>0.31912144702842377</v>
      </c>
      <c r="S15" s="47">
        <f t="shared" si="2"/>
        <v>2767413.0038770437</v>
      </c>
      <c r="T15" s="48">
        <f t="shared" si="3"/>
        <v>8.0969444584756533E-3</v>
      </c>
      <c r="U15" s="48">
        <f t="shared" si="8"/>
        <v>0.61083812156167494</v>
      </c>
    </row>
    <row r="16" spans="1:21" ht="15" customHeight="1" x14ac:dyDescent="0.2">
      <c r="A16" s="4" t="s">
        <v>79</v>
      </c>
      <c r="B16" s="83"/>
      <c r="C16" s="5" t="s">
        <v>80</v>
      </c>
      <c r="D16" s="11"/>
      <c r="E16" s="34">
        <v>13549</v>
      </c>
      <c r="F16" s="35">
        <v>0</v>
      </c>
      <c r="G16" s="35">
        <v>0</v>
      </c>
      <c r="J16" s="25"/>
      <c r="K16" s="10" t="s">
        <v>5039</v>
      </c>
      <c r="L16" s="10">
        <v>14</v>
      </c>
      <c r="M16" s="47">
        <f t="shared" si="4"/>
        <v>7</v>
      </c>
      <c r="N16" s="48">
        <f t="shared" si="0"/>
        <v>2.2300095571838167E-3</v>
      </c>
      <c r="O16" s="48">
        <f t="shared" si="5"/>
        <v>0.96431984708505869</v>
      </c>
      <c r="P16" s="51">
        <f t="shared" si="6"/>
        <v>98</v>
      </c>
      <c r="Q16" s="48">
        <f t="shared" si="1"/>
        <v>1.0551248923341947E-2</v>
      </c>
      <c r="R16" s="48">
        <f t="shared" si="7"/>
        <v>0.32967269595176574</v>
      </c>
      <c r="S16" s="47">
        <f t="shared" si="2"/>
        <v>1938205</v>
      </c>
      <c r="T16" s="48">
        <f t="shared" si="3"/>
        <v>5.6708334506464109E-3</v>
      </c>
      <c r="U16" s="48">
        <f t="shared" si="8"/>
        <v>0.61650895501232139</v>
      </c>
    </row>
    <row r="17" spans="1:21" ht="15" customHeight="1" x14ac:dyDescent="0.2">
      <c r="A17" s="4" t="s">
        <v>81</v>
      </c>
      <c r="B17" s="83"/>
      <c r="C17" s="5" t="s">
        <v>82</v>
      </c>
      <c r="D17" s="11"/>
      <c r="E17" s="34">
        <v>12387</v>
      </c>
      <c r="F17" s="35">
        <v>0</v>
      </c>
      <c r="G17" s="35">
        <v>0</v>
      </c>
      <c r="J17" s="26"/>
      <c r="K17" s="10" t="s">
        <v>5040</v>
      </c>
      <c r="L17" s="10">
        <v>15</v>
      </c>
      <c r="M17" s="47">
        <f t="shared" si="4"/>
        <v>4</v>
      </c>
      <c r="N17" s="48">
        <f t="shared" si="0"/>
        <v>1.2742911755336094E-3</v>
      </c>
      <c r="O17" s="48">
        <f t="shared" si="5"/>
        <v>0.96559413826059226</v>
      </c>
      <c r="P17" s="51">
        <f t="shared" si="6"/>
        <v>60</v>
      </c>
      <c r="Q17" s="48">
        <f t="shared" si="1"/>
        <v>6.4599483204134363E-3</v>
      </c>
      <c r="R17" s="48">
        <f t="shared" si="7"/>
        <v>0.33613264427217915</v>
      </c>
      <c r="S17" s="47">
        <f t="shared" si="2"/>
        <v>1187958</v>
      </c>
      <c r="T17" s="48">
        <f t="shared" si="3"/>
        <v>3.4757479030149076E-3</v>
      </c>
      <c r="U17" s="48">
        <f t="shared" si="8"/>
        <v>0.61998470291533625</v>
      </c>
    </row>
    <row r="18" spans="1:21" ht="15" customHeight="1" x14ac:dyDescent="0.2">
      <c r="A18" s="4" t="s">
        <v>83</v>
      </c>
      <c r="B18" s="83"/>
      <c r="C18" s="5" t="s">
        <v>84</v>
      </c>
      <c r="D18" s="11"/>
      <c r="E18" s="34">
        <v>1357</v>
      </c>
      <c r="F18" s="35">
        <v>0</v>
      </c>
      <c r="G18" s="35">
        <v>0</v>
      </c>
      <c r="J18" s="27"/>
      <c r="K18" s="10" t="s">
        <v>5041</v>
      </c>
      <c r="L18" s="10" t="s">
        <v>5055</v>
      </c>
      <c r="M18" s="47">
        <f t="shared" si="4"/>
        <v>26</v>
      </c>
      <c r="N18" s="48">
        <f t="shared" si="0"/>
        <v>8.2828926409684606E-3</v>
      </c>
      <c r="O18" s="48">
        <f t="shared" si="5"/>
        <v>0.97387703090156075</v>
      </c>
      <c r="P18" s="51">
        <f t="shared" si="6"/>
        <v>468</v>
      </c>
      <c r="Q18" s="48">
        <f t="shared" si="1"/>
        <v>5.0387596899224806E-2</v>
      </c>
      <c r="R18" s="48">
        <f t="shared" si="7"/>
        <v>0.38652024117140393</v>
      </c>
      <c r="S18" s="47">
        <f t="shared" si="2"/>
        <v>16432977.97189429</v>
      </c>
      <c r="T18" s="48">
        <f t="shared" si="3"/>
        <v>4.8079888957439358E-2</v>
      </c>
      <c r="U18" s="48">
        <f t="shared" si="8"/>
        <v>0.66806459187277556</v>
      </c>
    </row>
    <row r="19" spans="1:21" ht="15" customHeight="1" x14ac:dyDescent="0.2">
      <c r="A19" s="4" t="s">
        <v>85</v>
      </c>
      <c r="B19" s="83"/>
      <c r="C19" s="5" t="s">
        <v>86</v>
      </c>
      <c r="D19" s="11"/>
      <c r="E19" s="34">
        <v>118666</v>
      </c>
      <c r="F19" s="35">
        <v>0</v>
      </c>
      <c r="G19" s="35">
        <v>0</v>
      </c>
      <c r="J19" s="28"/>
      <c r="K19" s="10" t="s">
        <v>5042</v>
      </c>
      <c r="L19" s="10" t="s">
        <v>5054</v>
      </c>
      <c r="M19" s="47">
        <f t="shared" si="4"/>
        <v>28</v>
      </c>
      <c r="N19" s="48">
        <f t="shared" si="0"/>
        <v>8.9200382287352668E-3</v>
      </c>
      <c r="O19" s="48">
        <f t="shared" si="5"/>
        <v>0.98279706913029596</v>
      </c>
      <c r="P19" s="51">
        <f t="shared" si="6"/>
        <v>687</v>
      </c>
      <c r="Q19" s="48">
        <f t="shared" si="1"/>
        <v>7.3966408268733852E-2</v>
      </c>
      <c r="R19" s="48">
        <f t="shared" si="7"/>
        <v>0.46048664944013779</v>
      </c>
      <c r="S19" s="47">
        <f t="shared" si="2"/>
        <v>23283890</v>
      </c>
      <c r="T19" s="48">
        <f t="shared" si="3"/>
        <v>6.8124404938162603E-2</v>
      </c>
      <c r="U19" s="48">
        <f t="shared" si="8"/>
        <v>0.73618899681093819</v>
      </c>
    </row>
    <row r="20" spans="1:21" ht="15" customHeight="1" x14ac:dyDescent="0.2">
      <c r="A20" s="4" t="s">
        <v>87</v>
      </c>
      <c r="B20" s="83"/>
      <c r="C20" s="5" t="s">
        <v>88</v>
      </c>
      <c r="D20" s="11"/>
      <c r="E20" s="34">
        <v>9830</v>
      </c>
      <c r="F20" s="35">
        <v>0</v>
      </c>
      <c r="G20" s="35">
        <v>0</v>
      </c>
      <c r="J20" s="29"/>
      <c r="K20" s="10" t="s">
        <v>5043</v>
      </c>
      <c r="L20" s="10" t="s">
        <v>5053</v>
      </c>
      <c r="M20" s="47">
        <f t="shared" si="4"/>
        <v>18</v>
      </c>
      <c r="N20" s="48">
        <f t="shared" si="0"/>
        <v>5.7343102899012422E-3</v>
      </c>
      <c r="O20" s="48">
        <f t="shared" si="5"/>
        <v>0.9885313794201972</v>
      </c>
      <c r="P20" s="51">
        <f t="shared" si="6"/>
        <v>723</v>
      </c>
      <c r="Q20" s="48">
        <f t="shared" si="1"/>
        <v>7.7842377260981907E-2</v>
      </c>
      <c r="R20" s="48">
        <f t="shared" si="7"/>
        <v>0.53832902670111971</v>
      </c>
      <c r="S20" s="47">
        <f t="shared" si="2"/>
        <v>18324445</v>
      </c>
      <c r="T20" s="48">
        <f t="shared" si="3"/>
        <v>5.361397564784446E-2</v>
      </c>
      <c r="U20" s="48">
        <f t="shared" si="8"/>
        <v>0.78980297245878262</v>
      </c>
    </row>
    <row r="21" spans="1:21" ht="15" customHeight="1" x14ac:dyDescent="0.2">
      <c r="A21" s="4" t="s">
        <v>89</v>
      </c>
      <c r="B21" s="83"/>
      <c r="C21" s="5" t="s">
        <v>90</v>
      </c>
      <c r="D21" s="12"/>
      <c r="E21" s="34">
        <v>10582</v>
      </c>
      <c r="F21" s="35">
        <v>1</v>
      </c>
      <c r="G21" s="35">
        <v>1</v>
      </c>
      <c r="J21" s="30"/>
      <c r="K21" s="10" t="s">
        <v>5044</v>
      </c>
      <c r="L21" s="10" t="s">
        <v>5052</v>
      </c>
      <c r="M21" s="47">
        <f t="shared" si="4"/>
        <v>21</v>
      </c>
      <c r="N21" s="48">
        <f t="shared" si="0"/>
        <v>6.6900286715514496E-3</v>
      </c>
      <c r="O21" s="48">
        <f t="shared" si="5"/>
        <v>0.99522140809174864</v>
      </c>
      <c r="P21" s="51">
        <f t="shared" si="6"/>
        <v>1491</v>
      </c>
      <c r="Q21" s="48">
        <f t="shared" si="1"/>
        <v>0.1605297157622739</v>
      </c>
      <c r="R21" s="48">
        <f t="shared" si="7"/>
        <v>0.69885874246339363</v>
      </c>
      <c r="S21" s="47">
        <f t="shared" si="2"/>
        <v>25954217</v>
      </c>
      <c r="T21" s="48">
        <f t="shared" si="3"/>
        <v>7.5937293500396366E-2</v>
      </c>
      <c r="U21" s="48">
        <f t="shared" si="8"/>
        <v>0.86574026595917897</v>
      </c>
    </row>
    <row r="22" spans="1:21" ht="15" customHeight="1" x14ac:dyDescent="0.2">
      <c r="A22" s="4" t="s">
        <v>91</v>
      </c>
      <c r="B22" s="83"/>
      <c r="C22" s="5" t="s">
        <v>92</v>
      </c>
      <c r="D22" s="11"/>
      <c r="E22" s="34">
        <v>7095</v>
      </c>
      <c r="F22" s="35">
        <v>0</v>
      </c>
      <c r="G22" s="35">
        <v>0</v>
      </c>
      <c r="J22" s="31"/>
      <c r="K22" s="10" t="s">
        <v>5045</v>
      </c>
      <c r="L22" s="10" t="s">
        <v>5079</v>
      </c>
      <c r="M22" s="47">
        <f t="shared" si="4"/>
        <v>15</v>
      </c>
      <c r="N22" s="48">
        <f t="shared" si="0"/>
        <v>4.7785919082510356E-3</v>
      </c>
      <c r="O22" s="48">
        <f t="shared" si="5"/>
        <v>0.99999999999999967</v>
      </c>
      <c r="P22" s="51">
        <f t="shared" si="6"/>
        <v>2797</v>
      </c>
      <c r="Q22" s="48">
        <f t="shared" si="1"/>
        <v>0.30114125753660637</v>
      </c>
      <c r="R22" s="48">
        <f t="shared" si="7"/>
        <v>1</v>
      </c>
      <c r="S22" s="47">
        <f t="shared" si="2"/>
        <v>45887944</v>
      </c>
      <c r="T22" s="48">
        <f t="shared" si="3"/>
        <v>0.13425973404082089</v>
      </c>
      <c r="U22" s="48">
        <f t="shared" si="8"/>
        <v>0.99999999999999989</v>
      </c>
    </row>
    <row r="23" spans="1:21" ht="15" customHeight="1" x14ac:dyDescent="0.2">
      <c r="A23" s="4" t="s">
        <v>93</v>
      </c>
      <c r="B23" s="83"/>
      <c r="C23" s="5" t="s">
        <v>94</v>
      </c>
      <c r="D23" s="11"/>
      <c r="E23" s="34">
        <v>3394</v>
      </c>
      <c r="F23" s="35">
        <v>0</v>
      </c>
      <c r="G23" s="35">
        <v>0</v>
      </c>
      <c r="M23" s="47">
        <f>SUM(M2:M22)</f>
        <v>3139</v>
      </c>
      <c r="N23" s="45"/>
      <c r="O23" s="45"/>
      <c r="P23" s="51">
        <f>SUM(P2:P22)</f>
        <v>9288</v>
      </c>
      <c r="Q23" s="45"/>
      <c r="R23" s="45"/>
      <c r="S23" s="47">
        <f>SUM(S2:S22)</f>
        <v>341784857</v>
      </c>
      <c r="T23" s="48"/>
      <c r="U23" s="48"/>
    </row>
    <row r="24" spans="1:21" ht="15" customHeight="1" x14ac:dyDescent="0.2">
      <c r="A24" s="4" t="s">
        <v>95</v>
      </c>
      <c r="B24" s="83"/>
      <c r="C24" s="5" t="s">
        <v>96</v>
      </c>
      <c r="D24" s="11"/>
      <c r="E24" s="34">
        <v>5777</v>
      </c>
      <c r="F24" s="35">
        <v>0</v>
      </c>
      <c r="G24" s="35">
        <v>0</v>
      </c>
    </row>
    <row r="25" spans="1:21" ht="15" customHeight="1" x14ac:dyDescent="0.2">
      <c r="A25" s="4" t="s">
        <v>97</v>
      </c>
      <c r="B25" s="83"/>
      <c r="C25" s="5" t="s">
        <v>98</v>
      </c>
      <c r="D25" s="11"/>
      <c r="E25" s="34">
        <v>7270</v>
      </c>
      <c r="F25" s="35">
        <v>0</v>
      </c>
      <c r="G25" s="35">
        <v>0</v>
      </c>
    </row>
    <row r="26" spans="1:21" ht="15" customHeight="1" x14ac:dyDescent="0.2">
      <c r="A26" s="4" t="s">
        <v>99</v>
      </c>
      <c r="B26" s="83"/>
      <c r="C26" s="5" t="s">
        <v>100</v>
      </c>
      <c r="D26" s="11"/>
      <c r="E26" s="34">
        <v>8319</v>
      </c>
      <c r="F26" s="35">
        <v>0</v>
      </c>
      <c r="G26" s="35">
        <v>0</v>
      </c>
    </row>
    <row r="27" spans="1:21" ht="15" customHeight="1" x14ac:dyDescent="0.2">
      <c r="A27" s="4" t="s">
        <v>101</v>
      </c>
      <c r="B27" s="83"/>
      <c r="C27" s="5" t="s">
        <v>102</v>
      </c>
      <c r="D27" s="11"/>
      <c r="E27" s="34">
        <v>1104</v>
      </c>
      <c r="F27" s="35">
        <v>0</v>
      </c>
      <c r="G27" s="35">
        <v>0</v>
      </c>
    </row>
    <row r="28" spans="1:21" ht="15" customHeight="1" x14ac:dyDescent="0.2">
      <c r="A28" s="4" t="s">
        <v>103</v>
      </c>
      <c r="B28" s="83"/>
      <c r="C28" s="5" t="s">
        <v>104</v>
      </c>
      <c r="D28" s="11"/>
      <c r="E28" s="34">
        <v>7932</v>
      </c>
      <c r="F28" s="35">
        <v>0</v>
      </c>
      <c r="G28" s="35">
        <v>0</v>
      </c>
    </row>
    <row r="29" spans="1:21" ht="15" customHeight="1" x14ac:dyDescent="0.2">
      <c r="A29" s="4" t="s">
        <v>105</v>
      </c>
      <c r="B29" s="83"/>
      <c r="C29" s="5" t="s">
        <v>106</v>
      </c>
      <c r="D29" s="11"/>
      <c r="E29" s="34">
        <v>2007</v>
      </c>
      <c r="F29" s="35">
        <v>0</v>
      </c>
      <c r="G29" s="35">
        <v>0</v>
      </c>
    </row>
    <row r="30" spans="1:21" ht="15" customHeight="1" x14ac:dyDescent="0.2">
      <c r="A30" s="4" t="s">
        <v>107</v>
      </c>
      <c r="B30" s="83"/>
      <c r="C30" s="5" t="s">
        <v>108</v>
      </c>
      <c r="D30" s="11"/>
      <c r="E30" s="34">
        <v>672</v>
      </c>
      <c r="F30" s="35">
        <v>0</v>
      </c>
      <c r="G30" s="35">
        <v>0</v>
      </c>
    </row>
    <row r="31" spans="1:21" ht="15" customHeight="1" x14ac:dyDescent="0.2">
      <c r="A31" s="4" t="s">
        <v>109</v>
      </c>
      <c r="B31" s="84"/>
      <c r="C31" s="5" t="s">
        <v>110</v>
      </c>
      <c r="D31" s="11"/>
      <c r="E31" s="34">
        <v>5028</v>
      </c>
      <c r="F31" s="35">
        <v>0</v>
      </c>
      <c r="G31" s="35">
        <v>0</v>
      </c>
    </row>
    <row r="32" spans="1:21" ht="16" x14ac:dyDescent="0.2">
      <c r="A32" s="4" t="s">
        <v>111</v>
      </c>
      <c r="B32" s="82" t="s">
        <v>3</v>
      </c>
      <c r="C32" s="5" t="s">
        <v>112</v>
      </c>
      <c r="D32" s="13"/>
      <c r="E32" s="34">
        <v>61920</v>
      </c>
      <c r="F32" s="35">
        <v>2</v>
      </c>
      <c r="G32" s="35">
        <v>2</v>
      </c>
    </row>
    <row r="33" spans="1:12" ht="16" x14ac:dyDescent="0.2">
      <c r="A33" s="4" t="s">
        <v>113</v>
      </c>
      <c r="B33" s="83"/>
      <c r="C33" s="5" t="s">
        <v>114</v>
      </c>
      <c r="D33" s="16"/>
      <c r="E33" s="34">
        <v>267761</v>
      </c>
      <c r="F33" s="35">
        <v>5</v>
      </c>
      <c r="G33" s="35">
        <v>5</v>
      </c>
    </row>
    <row r="34" spans="1:12" ht="16" x14ac:dyDescent="0.2">
      <c r="A34" s="4" t="s">
        <v>115</v>
      </c>
      <c r="B34" s="83"/>
      <c r="C34" s="5" t="s">
        <v>116</v>
      </c>
      <c r="D34" s="13"/>
      <c r="E34" s="34">
        <v>24607</v>
      </c>
      <c r="F34" s="35">
        <v>2</v>
      </c>
      <c r="G34" s="35">
        <v>2</v>
      </c>
    </row>
    <row r="35" spans="1:12" ht="16" x14ac:dyDescent="0.2">
      <c r="A35" s="4" t="s">
        <v>117</v>
      </c>
      <c r="B35" s="83"/>
      <c r="C35" s="5" t="s">
        <v>118</v>
      </c>
      <c r="D35" s="13"/>
      <c r="E35" s="34">
        <v>22262</v>
      </c>
      <c r="F35" s="35">
        <v>2</v>
      </c>
      <c r="G35" s="35">
        <v>2</v>
      </c>
    </row>
    <row r="36" spans="1:12" ht="16" x14ac:dyDescent="0.2">
      <c r="A36" s="4" t="s">
        <v>119</v>
      </c>
      <c r="B36" s="83"/>
      <c r="C36" s="5" t="s">
        <v>120</v>
      </c>
      <c r="D36" s="11"/>
      <c r="E36" s="34">
        <v>60156</v>
      </c>
      <c r="F36" s="35">
        <v>0</v>
      </c>
      <c r="G36" s="35">
        <v>0</v>
      </c>
    </row>
    <row r="37" spans="1:12" ht="16" x14ac:dyDescent="0.2">
      <c r="A37" s="4" t="s">
        <v>121</v>
      </c>
      <c r="B37" s="83"/>
      <c r="C37" s="5" t="s">
        <v>122</v>
      </c>
      <c r="D37" s="12"/>
      <c r="E37" s="34">
        <v>9780</v>
      </c>
      <c r="F37" s="35">
        <v>1</v>
      </c>
      <c r="G37" s="35">
        <v>1</v>
      </c>
    </row>
    <row r="38" spans="1:12" ht="16" x14ac:dyDescent="0.2">
      <c r="A38" s="4" t="s">
        <v>123</v>
      </c>
      <c r="B38" s="83"/>
      <c r="C38" s="5" t="s">
        <v>124</v>
      </c>
      <c r="D38" s="12"/>
      <c r="E38" s="34">
        <v>18100</v>
      </c>
      <c r="F38" s="35">
        <v>1</v>
      </c>
      <c r="G38" s="35">
        <v>1</v>
      </c>
    </row>
    <row r="39" spans="1:12" ht="16" x14ac:dyDescent="0.2">
      <c r="A39" s="4" t="s">
        <v>125</v>
      </c>
      <c r="B39" s="83"/>
      <c r="C39" s="5" t="s">
        <v>126</v>
      </c>
      <c r="D39" s="15"/>
      <c r="E39" s="34">
        <v>115834</v>
      </c>
      <c r="F39" s="35">
        <v>4</v>
      </c>
      <c r="G39" s="35">
        <v>4</v>
      </c>
    </row>
    <row r="40" spans="1:12" ht="16" x14ac:dyDescent="0.2">
      <c r="A40" s="4" t="s">
        <v>127</v>
      </c>
      <c r="B40" s="83"/>
      <c r="C40" s="5" t="s">
        <v>128</v>
      </c>
      <c r="D40" s="17"/>
      <c r="E40" s="34">
        <v>34253</v>
      </c>
      <c r="F40" s="35">
        <v>6</v>
      </c>
      <c r="G40" s="35">
        <v>6</v>
      </c>
    </row>
    <row r="41" spans="1:12" ht="16" x14ac:dyDescent="0.2">
      <c r="A41" s="4" t="s">
        <v>129</v>
      </c>
      <c r="B41" s="83"/>
      <c r="C41" s="5" t="s">
        <v>130</v>
      </c>
      <c r="D41" s="11"/>
      <c r="E41" s="34">
        <v>26413</v>
      </c>
      <c r="F41" s="35">
        <v>0</v>
      </c>
      <c r="G41" s="35">
        <v>0</v>
      </c>
    </row>
    <row r="42" spans="1:12" ht="16" x14ac:dyDescent="0.2">
      <c r="A42" s="4" t="s">
        <v>131</v>
      </c>
      <c r="B42" s="83"/>
      <c r="C42" s="5" t="s">
        <v>132</v>
      </c>
      <c r="D42" s="12"/>
      <c r="E42" s="34">
        <v>47708</v>
      </c>
      <c r="F42" s="35">
        <v>1</v>
      </c>
      <c r="G42" s="35">
        <v>1</v>
      </c>
    </row>
    <row r="43" spans="1:12" ht="16" x14ac:dyDescent="0.2">
      <c r="A43" s="4" t="s">
        <v>133</v>
      </c>
      <c r="B43" s="83"/>
      <c r="C43" s="5" t="s">
        <v>134</v>
      </c>
      <c r="D43" s="11"/>
      <c r="E43" s="34">
        <v>11904</v>
      </c>
      <c r="F43" s="35">
        <v>0</v>
      </c>
      <c r="G43" s="35">
        <v>0</v>
      </c>
    </row>
    <row r="44" spans="1:12" ht="16" x14ac:dyDescent="0.2">
      <c r="A44" s="4" t="s">
        <v>135</v>
      </c>
      <c r="B44" s="83"/>
      <c r="C44" s="5" t="s">
        <v>136</v>
      </c>
      <c r="D44" s="11"/>
      <c r="E44" s="34">
        <v>22014</v>
      </c>
      <c r="F44" s="35">
        <v>0</v>
      </c>
      <c r="G44" s="35">
        <v>0</v>
      </c>
    </row>
    <row r="45" spans="1:12" ht="16" x14ac:dyDescent="0.2">
      <c r="A45" s="4" t="s">
        <v>137</v>
      </c>
      <c r="B45" s="83"/>
      <c r="C45" s="5" t="s">
        <v>138</v>
      </c>
      <c r="D45" s="11"/>
      <c r="E45" s="34">
        <v>14207</v>
      </c>
      <c r="F45" s="35">
        <v>0</v>
      </c>
      <c r="G45" s="35">
        <v>0</v>
      </c>
    </row>
    <row r="46" spans="1:12" ht="16" x14ac:dyDescent="0.2">
      <c r="A46" s="4" t="s">
        <v>139</v>
      </c>
      <c r="B46" s="83"/>
      <c r="C46" s="5" t="s">
        <v>140</v>
      </c>
      <c r="D46" s="12"/>
      <c r="E46" s="34">
        <v>15970</v>
      </c>
      <c r="F46" s="35">
        <v>1</v>
      </c>
      <c r="G46" s="35">
        <v>1</v>
      </c>
    </row>
    <row r="47" spans="1:12" ht="16" x14ac:dyDescent="0.2">
      <c r="A47" s="4" t="s">
        <v>141</v>
      </c>
      <c r="B47" s="83"/>
      <c r="C47" s="5" t="s">
        <v>142</v>
      </c>
      <c r="D47" s="14"/>
      <c r="E47" s="34">
        <v>56953</v>
      </c>
      <c r="F47" s="35">
        <v>3</v>
      </c>
      <c r="G47" s="35">
        <v>3</v>
      </c>
      <c r="J47" s="41"/>
      <c r="K47" s="41"/>
      <c r="L47" s="33"/>
    </row>
    <row r="48" spans="1:12" ht="16" x14ac:dyDescent="0.2">
      <c r="A48" s="4" t="s">
        <v>143</v>
      </c>
      <c r="B48" s="83"/>
      <c r="C48" s="5" t="s">
        <v>144</v>
      </c>
      <c r="D48" s="11"/>
      <c r="E48" s="34">
        <v>59474</v>
      </c>
      <c r="F48" s="35">
        <v>0</v>
      </c>
      <c r="G48" s="35">
        <v>0</v>
      </c>
      <c r="J48" s="42"/>
      <c r="L48" s="43"/>
    </row>
    <row r="49" spans="1:12" ht="16" x14ac:dyDescent="0.2">
      <c r="A49" s="4" t="s">
        <v>145</v>
      </c>
      <c r="B49" s="83"/>
      <c r="C49" s="5" t="s">
        <v>146</v>
      </c>
      <c r="D49" s="11"/>
      <c r="E49" s="34">
        <v>10899</v>
      </c>
      <c r="F49" s="35">
        <v>0</v>
      </c>
      <c r="G49" s="35">
        <v>0</v>
      </c>
      <c r="J49" s="42"/>
      <c r="L49" s="43"/>
    </row>
    <row r="50" spans="1:12" ht="16" x14ac:dyDescent="0.2">
      <c r="A50" s="4" t="s">
        <v>147</v>
      </c>
      <c r="B50" s="83"/>
      <c r="C50" s="5" t="s">
        <v>148</v>
      </c>
      <c r="D50" s="11"/>
      <c r="E50" s="34">
        <v>10161</v>
      </c>
      <c r="F50" s="35">
        <v>0</v>
      </c>
      <c r="G50" s="35">
        <v>0</v>
      </c>
      <c r="J50" s="42"/>
      <c r="L50" s="43"/>
    </row>
    <row r="51" spans="1:12" ht="16" x14ac:dyDescent="0.2">
      <c r="A51" s="4" t="s">
        <v>149</v>
      </c>
      <c r="B51" s="83"/>
      <c r="C51" s="5" t="s">
        <v>150</v>
      </c>
      <c r="D51" s="13"/>
      <c r="E51" s="34">
        <v>37947</v>
      </c>
      <c r="F51" s="35">
        <v>2</v>
      </c>
      <c r="G51" s="35">
        <v>2</v>
      </c>
      <c r="J51" s="8"/>
      <c r="L51" s="43"/>
    </row>
    <row r="52" spans="1:12" ht="16" x14ac:dyDescent="0.2">
      <c r="A52" s="4" t="s">
        <v>151</v>
      </c>
      <c r="B52" s="83"/>
      <c r="C52" s="5" t="s">
        <v>152</v>
      </c>
      <c r="D52" s="11"/>
      <c r="E52" s="34">
        <v>13175</v>
      </c>
      <c r="F52" s="35">
        <v>0</v>
      </c>
      <c r="G52" s="35">
        <v>0</v>
      </c>
      <c r="J52" s="8"/>
      <c r="L52" s="43"/>
    </row>
    <row r="53" spans="1:12" ht="16" x14ac:dyDescent="0.2">
      <c r="A53" s="4" t="s">
        <v>153</v>
      </c>
      <c r="B53" s="83"/>
      <c r="C53" s="5" t="s">
        <v>154</v>
      </c>
      <c r="D53" s="12"/>
      <c r="E53" s="34">
        <v>94009</v>
      </c>
      <c r="F53" s="35">
        <v>1</v>
      </c>
      <c r="G53" s="35">
        <v>1</v>
      </c>
      <c r="J53" s="8"/>
      <c r="L53" s="43"/>
    </row>
    <row r="54" spans="1:12" ht="16" x14ac:dyDescent="0.2">
      <c r="A54" s="4" t="s">
        <v>155</v>
      </c>
      <c r="B54" s="83"/>
      <c r="C54" s="5" t="s">
        <v>156</v>
      </c>
      <c r="D54" s="15"/>
      <c r="E54" s="34">
        <v>49912</v>
      </c>
      <c r="F54" s="35">
        <v>4</v>
      </c>
      <c r="G54" s="35">
        <v>4</v>
      </c>
      <c r="J54"/>
      <c r="L54" s="43"/>
    </row>
    <row r="55" spans="1:12" ht="16" x14ac:dyDescent="0.2">
      <c r="A55" s="4" t="s">
        <v>157</v>
      </c>
      <c r="B55" s="83"/>
      <c r="C55" s="5" t="s">
        <v>158</v>
      </c>
      <c r="D55" s="16"/>
      <c r="E55" s="34">
        <v>35140</v>
      </c>
      <c r="F55" s="35">
        <v>5</v>
      </c>
      <c r="G55" s="35">
        <v>5</v>
      </c>
    </row>
    <row r="56" spans="1:12" ht="16" x14ac:dyDescent="0.2">
      <c r="A56" s="4" t="s">
        <v>159</v>
      </c>
      <c r="B56" s="83"/>
      <c r="C56" s="5" t="s">
        <v>160</v>
      </c>
      <c r="D56" s="12"/>
      <c r="E56" s="34">
        <v>74085</v>
      </c>
      <c r="F56" s="35">
        <v>1</v>
      </c>
      <c r="G56" s="35">
        <v>1</v>
      </c>
    </row>
    <row r="57" spans="1:12" ht="16" x14ac:dyDescent="0.2">
      <c r="A57" s="4" t="s">
        <v>161</v>
      </c>
      <c r="B57" s="83"/>
      <c r="C57" s="5" t="s">
        <v>162</v>
      </c>
      <c r="D57" s="14"/>
      <c r="E57" s="34">
        <v>91577</v>
      </c>
      <c r="F57" s="35">
        <v>3</v>
      </c>
      <c r="G57" s="35">
        <v>3</v>
      </c>
    </row>
    <row r="58" spans="1:12" ht="16" x14ac:dyDescent="0.2">
      <c r="A58" s="4" t="s">
        <v>163</v>
      </c>
      <c r="B58" s="83"/>
      <c r="C58" s="5" t="s">
        <v>164</v>
      </c>
      <c r="D58" s="13"/>
      <c r="E58" s="34">
        <v>36665</v>
      </c>
      <c r="F58" s="35">
        <v>2</v>
      </c>
      <c r="G58" s="35">
        <v>2</v>
      </c>
    </row>
    <row r="59" spans="1:12" ht="16" x14ac:dyDescent="0.2">
      <c r="A59" s="4" t="s">
        <v>165</v>
      </c>
      <c r="B59" s="83"/>
      <c r="C59" s="5" t="s">
        <v>166</v>
      </c>
      <c r="D59" s="14"/>
      <c r="E59" s="34">
        <v>103886</v>
      </c>
      <c r="F59" s="35">
        <v>3</v>
      </c>
      <c r="G59" s="35">
        <v>3</v>
      </c>
    </row>
    <row r="60" spans="1:12" ht="16" x14ac:dyDescent="0.2">
      <c r="A60" s="4" t="s">
        <v>167</v>
      </c>
      <c r="B60" s="83"/>
      <c r="C60" s="5" t="s">
        <v>168</v>
      </c>
      <c r="D60" s="11"/>
      <c r="E60" s="34">
        <v>15872</v>
      </c>
      <c r="F60" s="35">
        <v>0</v>
      </c>
      <c r="G60" s="35">
        <v>0</v>
      </c>
    </row>
    <row r="61" spans="1:12" ht="16" x14ac:dyDescent="0.2">
      <c r="A61" s="4" t="s">
        <v>169</v>
      </c>
      <c r="B61" s="83"/>
      <c r="C61" s="5" t="s">
        <v>170</v>
      </c>
      <c r="D61" s="14"/>
      <c r="E61" s="34">
        <v>32449</v>
      </c>
      <c r="F61" s="35">
        <v>3</v>
      </c>
      <c r="G61" s="35">
        <v>3</v>
      </c>
    </row>
    <row r="62" spans="1:12" ht="16" x14ac:dyDescent="0.2">
      <c r="A62" s="4" t="s">
        <v>171</v>
      </c>
      <c r="B62" s="83"/>
      <c r="C62" s="5" t="s">
        <v>172</v>
      </c>
      <c r="D62" s="11"/>
      <c r="E62" s="34">
        <v>27554</v>
      </c>
      <c r="F62" s="35">
        <v>0</v>
      </c>
      <c r="G62" s="35">
        <v>0</v>
      </c>
    </row>
    <row r="63" spans="1:12" ht="16" x14ac:dyDescent="0.2">
      <c r="A63" s="4" t="s">
        <v>173</v>
      </c>
      <c r="B63" s="83"/>
      <c r="C63" s="5" t="s">
        <v>174</v>
      </c>
      <c r="D63" s="11"/>
      <c r="E63" s="34">
        <v>7067</v>
      </c>
      <c r="F63" s="35">
        <v>0</v>
      </c>
      <c r="G63" s="35">
        <v>0</v>
      </c>
    </row>
    <row r="64" spans="1:12" ht="16" x14ac:dyDescent="0.2">
      <c r="A64" s="4" t="s">
        <v>175</v>
      </c>
      <c r="B64" s="83"/>
      <c r="C64" s="5" t="s">
        <v>176</v>
      </c>
      <c r="D64" s="11"/>
      <c r="E64" s="34">
        <v>15194</v>
      </c>
      <c r="F64" s="35">
        <v>0</v>
      </c>
      <c r="G64" s="35">
        <v>0</v>
      </c>
    </row>
    <row r="65" spans="1:7" ht="16" x14ac:dyDescent="0.2">
      <c r="A65" s="4" t="s">
        <v>177</v>
      </c>
      <c r="B65" s="83"/>
      <c r="C65" s="5" t="s">
        <v>178</v>
      </c>
      <c r="D65" s="12"/>
      <c r="E65" s="34">
        <v>18394</v>
      </c>
      <c r="F65" s="35">
        <v>1</v>
      </c>
      <c r="G65" s="35">
        <v>1</v>
      </c>
    </row>
    <row r="66" spans="1:7" ht="16" x14ac:dyDescent="0.2">
      <c r="A66" s="4" t="s">
        <v>179</v>
      </c>
      <c r="B66" s="83"/>
      <c r="C66" s="5" t="s">
        <v>180</v>
      </c>
      <c r="D66" s="14"/>
      <c r="E66" s="34">
        <v>110318</v>
      </c>
      <c r="F66" s="35">
        <v>3</v>
      </c>
      <c r="G66" s="35">
        <v>3</v>
      </c>
    </row>
    <row r="67" spans="1:7" ht="16" x14ac:dyDescent="0.2">
      <c r="A67" s="4" t="s">
        <v>181</v>
      </c>
      <c r="B67" s="83"/>
      <c r="C67" s="5" t="s">
        <v>182</v>
      </c>
      <c r="D67" s="11"/>
      <c r="E67" s="34">
        <v>54281</v>
      </c>
      <c r="F67" s="35">
        <v>0</v>
      </c>
      <c r="G67" s="35">
        <v>0</v>
      </c>
    </row>
    <row r="68" spans="1:7" ht="16" x14ac:dyDescent="0.2">
      <c r="A68" s="4" t="s">
        <v>183</v>
      </c>
      <c r="B68" s="83"/>
      <c r="C68" s="5" t="s">
        <v>184</v>
      </c>
      <c r="D68" s="30"/>
      <c r="E68" s="34">
        <v>665742</v>
      </c>
      <c r="F68" s="35">
        <v>91</v>
      </c>
      <c r="G68" s="35" t="s">
        <v>5052</v>
      </c>
    </row>
    <row r="69" spans="1:7" ht="16" x14ac:dyDescent="0.2">
      <c r="A69" s="4" t="s">
        <v>185</v>
      </c>
      <c r="B69" s="83"/>
      <c r="C69" s="5" t="s">
        <v>186</v>
      </c>
      <c r="D69" s="11"/>
      <c r="E69" s="34">
        <v>13587</v>
      </c>
      <c r="F69" s="35">
        <v>0</v>
      </c>
      <c r="G69" s="35">
        <v>0</v>
      </c>
    </row>
    <row r="70" spans="1:7" ht="16" x14ac:dyDescent="0.2">
      <c r="A70" s="4" t="s">
        <v>187</v>
      </c>
      <c r="B70" s="83"/>
      <c r="C70" s="5" t="s">
        <v>188</v>
      </c>
      <c r="D70" s="12"/>
      <c r="E70" s="34">
        <v>97135</v>
      </c>
      <c r="F70" s="35">
        <v>1</v>
      </c>
      <c r="G70" s="35">
        <v>1</v>
      </c>
    </row>
    <row r="71" spans="1:7" ht="16" x14ac:dyDescent="0.2">
      <c r="A71" s="4" t="s">
        <v>189</v>
      </c>
      <c r="B71" s="83"/>
      <c r="C71" s="5" t="s">
        <v>190</v>
      </c>
      <c r="D71" s="11"/>
      <c r="E71" s="34">
        <v>33843</v>
      </c>
      <c r="F71" s="35">
        <v>0</v>
      </c>
      <c r="G71" s="35">
        <v>0</v>
      </c>
    </row>
    <row r="72" spans="1:7" ht="16" x14ac:dyDescent="0.2">
      <c r="A72" s="4" t="s">
        <v>191</v>
      </c>
      <c r="B72" s="83"/>
      <c r="C72" s="5" t="s">
        <v>192</v>
      </c>
      <c r="D72" s="20"/>
      <c r="E72" s="34">
        <v>189881</v>
      </c>
      <c r="F72" s="35">
        <v>9</v>
      </c>
      <c r="G72" s="35">
        <v>9</v>
      </c>
    </row>
    <row r="73" spans="1:7" ht="16" x14ac:dyDescent="0.2">
      <c r="A73" s="4" t="s">
        <v>193</v>
      </c>
      <c r="B73" s="83"/>
      <c r="C73" s="5" t="s">
        <v>194</v>
      </c>
      <c r="D73" s="12"/>
      <c r="E73" s="34">
        <v>122928</v>
      </c>
      <c r="F73" s="35">
        <v>1</v>
      </c>
      <c r="G73" s="35">
        <v>1</v>
      </c>
    </row>
    <row r="74" spans="1:7" ht="16" x14ac:dyDescent="0.2">
      <c r="A74" s="4" t="s">
        <v>195</v>
      </c>
      <c r="B74" s="83"/>
      <c r="C74" s="5" t="s">
        <v>196</v>
      </c>
      <c r="D74" s="11"/>
      <c r="E74" s="34">
        <v>9359</v>
      </c>
      <c r="F74" s="35">
        <v>0</v>
      </c>
      <c r="G74" s="35">
        <v>0</v>
      </c>
    </row>
    <row r="75" spans="1:7" ht="16" x14ac:dyDescent="0.2">
      <c r="A75" s="4" t="s">
        <v>197</v>
      </c>
      <c r="B75" s="83"/>
      <c r="C75" s="5" t="s">
        <v>198</v>
      </c>
      <c r="D75" s="15"/>
      <c r="E75" s="34">
        <v>18132</v>
      </c>
      <c r="F75" s="35">
        <v>4</v>
      </c>
      <c r="G75" s="35">
        <v>4</v>
      </c>
    </row>
    <row r="76" spans="1:7" ht="16" x14ac:dyDescent="0.2">
      <c r="A76" s="4" t="s">
        <v>199</v>
      </c>
      <c r="B76" s="83"/>
      <c r="C76" s="5" t="s">
        <v>200</v>
      </c>
      <c r="D76" s="28"/>
      <c r="E76" s="34">
        <v>433516</v>
      </c>
      <c r="F76" s="35">
        <v>21</v>
      </c>
      <c r="G76" s="35" t="s">
        <v>5054</v>
      </c>
    </row>
    <row r="77" spans="1:7" ht="16" x14ac:dyDescent="0.2">
      <c r="A77" s="4" t="s">
        <v>201</v>
      </c>
      <c r="B77" s="83"/>
      <c r="C77" s="5" t="s">
        <v>202</v>
      </c>
      <c r="D77" s="12"/>
      <c r="E77" s="34">
        <v>18311</v>
      </c>
      <c r="F77" s="35">
        <v>1</v>
      </c>
      <c r="G77" s="35">
        <v>1</v>
      </c>
    </row>
    <row r="78" spans="1:7" ht="16" x14ac:dyDescent="0.2">
      <c r="A78" s="4" t="s">
        <v>203</v>
      </c>
      <c r="B78" s="83"/>
      <c r="C78" s="5" t="s">
        <v>204</v>
      </c>
      <c r="D78" s="11"/>
      <c r="E78" s="34">
        <v>29097</v>
      </c>
      <c r="F78" s="35">
        <v>0</v>
      </c>
      <c r="G78" s="35">
        <v>0</v>
      </c>
    </row>
    <row r="79" spans="1:7" ht="16" x14ac:dyDescent="0.2">
      <c r="A79" s="4" t="s">
        <v>205</v>
      </c>
      <c r="B79" s="83"/>
      <c r="C79" s="5" t="s">
        <v>206</v>
      </c>
      <c r="D79" s="12"/>
      <c r="E79" s="34">
        <v>103537</v>
      </c>
      <c r="F79" s="35">
        <v>1</v>
      </c>
      <c r="G79" s="35">
        <v>1</v>
      </c>
    </row>
    <row r="80" spans="1:7" ht="16" x14ac:dyDescent="0.2">
      <c r="A80" s="4" t="s">
        <v>207</v>
      </c>
      <c r="B80" s="83"/>
      <c r="C80" s="5" t="s">
        <v>208</v>
      </c>
      <c r="D80" s="28"/>
      <c r="E80" s="34">
        <v>411658</v>
      </c>
      <c r="F80" s="35">
        <v>29</v>
      </c>
      <c r="G80" s="35" t="s">
        <v>5054</v>
      </c>
    </row>
    <row r="81" spans="1:7" ht="16" x14ac:dyDescent="0.2">
      <c r="A81" s="4" t="s">
        <v>209</v>
      </c>
      <c r="B81" s="83"/>
      <c r="C81" s="5" t="s">
        <v>210</v>
      </c>
      <c r="D81" s="11"/>
      <c r="E81" s="34">
        <v>18965</v>
      </c>
      <c r="F81" s="35">
        <v>0</v>
      </c>
      <c r="G81" s="35">
        <v>0</v>
      </c>
    </row>
    <row r="82" spans="1:7" ht="16" x14ac:dyDescent="0.2">
      <c r="A82" s="4" t="s">
        <v>211</v>
      </c>
      <c r="B82" s="83"/>
      <c r="C82" s="5" t="s">
        <v>212</v>
      </c>
      <c r="D82" s="29"/>
      <c r="E82" s="34">
        <v>225891</v>
      </c>
      <c r="F82" s="35">
        <v>43</v>
      </c>
      <c r="G82" s="35" t="s">
        <v>5053</v>
      </c>
    </row>
    <row r="83" spans="1:7" ht="16" x14ac:dyDescent="0.2">
      <c r="A83" s="4" t="s">
        <v>213</v>
      </c>
      <c r="B83" s="83"/>
      <c r="C83" s="5" t="s">
        <v>214</v>
      </c>
      <c r="D83" s="16"/>
      <c r="E83" s="34">
        <v>126483</v>
      </c>
      <c r="F83" s="35">
        <v>5</v>
      </c>
      <c r="G83" s="35">
        <v>5</v>
      </c>
    </row>
    <row r="84" spans="1:7" ht="16" x14ac:dyDescent="0.2">
      <c r="A84" s="4" t="s">
        <v>215</v>
      </c>
      <c r="B84" s="83"/>
      <c r="C84" s="5" t="s">
        <v>216</v>
      </c>
      <c r="D84" s="13"/>
      <c r="E84" s="34">
        <v>7425</v>
      </c>
      <c r="F84" s="35">
        <v>2</v>
      </c>
      <c r="G84" s="35">
        <v>2</v>
      </c>
    </row>
    <row r="85" spans="1:7" ht="16" x14ac:dyDescent="0.2">
      <c r="A85" s="4" t="s">
        <v>217</v>
      </c>
      <c r="B85" s="83"/>
      <c r="C85" s="5" t="s">
        <v>218</v>
      </c>
      <c r="D85" s="12"/>
      <c r="E85" s="34">
        <v>18221</v>
      </c>
      <c r="F85" s="35">
        <v>1</v>
      </c>
      <c r="G85" s="35">
        <v>1</v>
      </c>
    </row>
    <row r="86" spans="1:7" ht="16" x14ac:dyDescent="0.2">
      <c r="A86" s="4" t="s">
        <v>219</v>
      </c>
      <c r="B86" s="83"/>
      <c r="C86" s="5" t="s">
        <v>220</v>
      </c>
      <c r="D86" s="14"/>
      <c r="E86" s="34">
        <v>33688</v>
      </c>
      <c r="F86" s="35">
        <v>3</v>
      </c>
      <c r="G86" s="35">
        <v>3</v>
      </c>
    </row>
    <row r="87" spans="1:7" ht="16" x14ac:dyDescent="0.2">
      <c r="A87" s="4" t="s">
        <v>221</v>
      </c>
      <c r="B87" s="83"/>
      <c r="C87" s="5" t="s">
        <v>222</v>
      </c>
      <c r="D87" s="12"/>
      <c r="E87" s="34">
        <v>23163</v>
      </c>
      <c r="F87" s="35">
        <v>1</v>
      </c>
      <c r="G87" s="35">
        <v>1</v>
      </c>
    </row>
    <row r="88" spans="1:7" ht="16" x14ac:dyDescent="0.2">
      <c r="A88" s="4" t="s">
        <v>223</v>
      </c>
      <c r="B88" s="83"/>
      <c r="C88" s="5" t="s">
        <v>224</v>
      </c>
      <c r="D88" s="17"/>
      <c r="E88" s="34">
        <v>58898</v>
      </c>
      <c r="F88" s="35">
        <v>6</v>
      </c>
      <c r="G88" s="35">
        <v>6</v>
      </c>
    </row>
    <row r="89" spans="1:7" ht="16" x14ac:dyDescent="0.2">
      <c r="A89" s="4" t="s">
        <v>225</v>
      </c>
      <c r="B89" s="83"/>
      <c r="C89" s="5" t="s">
        <v>226</v>
      </c>
      <c r="D89" s="12"/>
      <c r="E89" s="34">
        <v>238552</v>
      </c>
      <c r="F89" s="35">
        <v>1</v>
      </c>
      <c r="G89" s="35">
        <v>1</v>
      </c>
    </row>
    <row r="90" spans="1:7" ht="16" x14ac:dyDescent="0.2">
      <c r="A90" s="4" t="s">
        <v>227</v>
      </c>
      <c r="B90" s="83"/>
      <c r="C90" s="5" t="s">
        <v>228</v>
      </c>
      <c r="D90" s="11"/>
      <c r="E90" s="34">
        <v>98206</v>
      </c>
      <c r="F90" s="35">
        <v>0</v>
      </c>
      <c r="G90" s="35">
        <v>0</v>
      </c>
    </row>
    <row r="91" spans="1:7" ht="16" x14ac:dyDescent="0.2">
      <c r="A91" s="4" t="s">
        <v>229</v>
      </c>
      <c r="B91" s="83"/>
      <c r="C91" s="5" t="s">
        <v>230</v>
      </c>
      <c r="D91" s="11"/>
      <c r="E91" s="34">
        <v>11588</v>
      </c>
      <c r="F91" s="35">
        <v>0</v>
      </c>
      <c r="G91" s="35">
        <v>0</v>
      </c>
    </row>
    <row r="92" spans="1:7" ht="16" x14ac:dyDescent="0.2">
      <c r="A92" s="4" t="s">
        <v>231</v>
      </c>
      <c r="B92" s="83"/>
      <c r="C92" s="5" t="s">
        <v>232</v>
      </c>
      <c r="D92" s="19"/>
      <c r="E92" s="34">
        <v>81603</v>
      </c>
      <c r="F92" s="35">
        <v>8</v>
      </c>
      <c r="G92" s="35">
        <v>8</v>
      </c>
    </row>
    <row r="93" spans="1:7" ht="16" x14ac:dyDescent="0.2">
      <c r="A93" s="4" t="s">
        <v>233</v>
      </c>
      <c r="B93" s="83"/>
      <c r="C93" s="5" t="s">
        <v>234</v>
      </c>
      <c r="D93" s="13"/>
      <c r="E93" s="34">
        <v>40953</v>
      </c>
      <c r="F93" s="35">
        <v>2</v>
      </c>
      <c r="G93" s="35">
        <v>2</v>
      </c>
    </row>
    <row r="94" spans="1:7" ht="16" x14ac:dyDescent="0.2">
      <c r="A94" s="4" t="s">
        <v>235</v>
      </c>
      <c r="B94" s="83"/>
      <c r="C94" s="5" t="s">
        <v>236</v>
      </c>
      <c r="D94" s="27"/>
      <c r="E94" s="34">
        <v>241368</v>
      </c>
      <c r="F94" s="35">
        <v>17</v>
      </c>
      <c r="G94" s="35" t="s">
        <v>5055</v>
      </c>
    </row>
    <row r="95" spans="1:7" ht="16" x14ac:dyDescent="0.2">
      <c r="A95" s="4" t="s">
        <v>237</v>
      </c>
      <c r="B95" s="83"/>
      <c r="C95" s="5" t="s">
        <v>238</v>
      </c>
      <c r="D95" s="13"/>
      <c r="E95" s="34">
        <v>65140</v>
      </c>
      <c r="F95" s="35">
        <v>2</v>
      </c>
      <c r="G95" s="35">
        <v>2</v>
      </c>
    </row>
    <row r="96" spans="1:7" ht="16" x14ac:dyDescent="0.2">
      <c r="A96" s="4" t="s">
        <v>239</v>
      </c>
      <c r="B96" s="83"/>
      <c r="C96" s="5" t="s">
        <v>240</v>
      </c>
      <c r="D96" s="11"/>
      <c r="E96" s="34">
        <v>14822</v>
      </c>
      <c r="F96" s="35">
        <v>0</v>
      </c>
      <c r="G96" s="35">
        <v>0</v>
      </c>
    </row>
    <row r="97" spans="1:7" ht="16" x14ac:dyDescent="0.2">
      <c r="A97" s="4" t="s">
        <v>241</v>
      </c>
      <c r="B97" s="83"/>
      <c r="C97" s="5" t="s">
        <v>242</v>
      </c>
      <c r="D97" s="13"/>
      <c r="E97" s="34">
        <v>9666</v>
      </c>
      <c r="F97" s="35">
        <v>2</v>
      </c>
      <c r="G97" s="35">
        <v>2</v>
      </c>
    </row>
    <row r="98" spans="1:7" ht="16" x14ac:dyDescent="0.2">
      <c r="A98" s="4" t="s">
        <v>243</v>
      </c>
      <c r="B98" s="84"/>
      <c r="C98" s="5" t="s">
        <v>244</v>
      </c>
      <c r="D98" s="13"/>
      <c r="E98" s="34">
        <v>23829</v>
      </c>
      <c r="F98" s="35">
        <v>2</v>
      </c>
      <c r="G98" s="35">
        <v>2</v>
      </c>
    </row>
    <row r="99" spans="1:7" ht="16" x14ac:dyDescent="0.2">
      <c r="A99" s="4" t="s">
        <v>245</v>
      </c>
      <c r="B99" s="82" t="s">
        <v>4</v>
      </c>
      <c r="C99" s="5" t="s">
        <v>246</v>
      </c>
      <c r="D99" s="12"/>
      <c r="E99" s="34">
        <v>15836</v>
      </c>
      <c r="F99" s="35">
        <v>1</v>
      </c>
      <c r="G99" s="35">
        <v>1</v>
      </c>
    </row>
    <row r="100" spans="1:7" ht="16" x14ac:dyDescent="0.2">
      <c r="A100" s="4" t="s">
        <v>247</v>
      </c>
      <c r="B100" s="83"/>
      <c r="C100" s="5" t="s">
        <v>248</v>
      </c>
      <c r="D100" s="11"/>
      <c r="E100" s="34">
        <v>17831</v>
      </c>
      <c r="F100" s="35">
        <v>0</v>
      </c>
      <c r="G100" s="35">
        <v>0</v>
      </c>
    </row>
    <row r="101" spans="1:7" ht="16" x14ac:dyDescent="0.2">
      <c r="A101" s="4" t="s">
        <v>249</v>
      </c>
      <c r="B101" s="83"/>
      <c r="C101" s="5" t="s">
        <v>250</v>
      </c>
      <c r="D101" s="11"/>
      <c r="E101" s="34">
        <v>42982</v>
      </c>
      <c r="F101" s="35">
        <v>0</v>
      </c>
      <c r="G101" s="35">
        <v>0</v>
      </c>
    </row>
    <row r="102" spans="1:7" ht="16" x14ac:dyDescent="0.2">
      <c r="A102" s="4" t="s">
        <v>251</v>
      </c>
      <c r="B102" s="83"/>
      <c r="C102" s="5" t="s">
        <v>252</v>
      </c>
      <c r="D102" s="13"/>
      <c r="E102" s="34">
        <v>332554</v>
      </c>
      <c r="F102" s="35">
        <v>2</v>
      </c>
      <c r="G102" s="35">
        <v>2</v>
      </c>
    </row>
    <row r="103" spans="1:7" ht="16" x14ac:dyDescent="0.2">
      <c r="A103" s="4" t="s">
        <v>253</v>
      </c>
      <c r="B103" s="83"/>
      <c r="C103" s="5" t="s">
        <v>254</v>
      </c>
      <c r="D103" s="11"/>
      <c r="E103" s="34">
        <v>38628</v>
      </c>
      <c r="F103" s="35">
        <v>0</v>
      </c>
      <c r="G103" s="35">
        <v>0</v>
      </c>
    </row>
    <row r="104" spans="1:7" ht="16" x14ac:dyDescent="0.2">
      <c r="A104" s="4" t="s">
        <v>255</v>
      </c>
      <c r="B104" s="83"/>
      <c r="C104" s="5" t="s">
        <v>256</v>
      </c>
      <c r="D104" s="11"/>
      <c r="E104" s="34">
        <v>9828</v>
      </c>
      <c r="F104" s="35">
        <v>0</v>
      </c>
      <c r="G104" s="35">
        <v>0</v>
      </c>
    </row>
    <row r="105" spans="1:7" ht="16" x14ac:dyDescent="0.2">
      <c r="A105" s="4" t="s">
        <v>257</v>
      </c>
      <c r="B105" s="83"/>
      <c r="C105" s="5" t="s">
        <v>126</v>
      </c>
      <c r="D105" s="12"/>
      <c r="E105" s="34">
        <v>4632</v>
      </c>
      <c r="F105" s="35">
        <v>1</v>
      </c>
      <c r="G105" s="35">
        <v>1</v>
      </c>
    </row>
    <row r="106" spans="1:7" ht="16" x14ac:dyDescent="0.2">
      <c r="A106" s="4" t="s">
        <v>258</v>
      </c>
      <c r="B106" s="83"/>
      <c r="C106" s="5" t="s">
        <v>259</v>
      </c>
      <c r="D106" s="12"/>
      <c r="E106" s="34">
        <v>29263</v>
      </c>
      <c r="F106" s="35">
        <v>1</v>
      </c>
      <c r="G106" s="35">
        <v>1</v>
      </c>
    </row>
    <row r="107" spans="1:7" ht="16" x14ac:dyDescent="0.2">
      <c r="A107" s="4" t="s">
        <v>260</v>
      </c>
      <c r="B107" s="83"/>
      <c r="C107" s="5" t="s">
        <v>261</v>
      </c>
      <c r="D107" s="11"/>
      <c r="E107" s="34">
        <v>9107</v>
      </c>
      <c r="F107" s="35">
        <v>0</v>
      </c>
      <c r="G107" s="35">
        <v>0</v>
      </c>
    </row>
    <row r="108" spans="1:7" ht="16" x14ac:dyDescent="0.2">
      <c r="A108" s="4" t="s">
        <v>262</v>
      </c>
      <c r="B108" s="83"/>
      <c r="C108" s="5" t="s">
        <v>263</v>
      </c>
      <c r="D108" s="11"/>
      <c r="E108" s="34">
        <v>20938</v>
      </c>
      <c r="F108" s="35">
        <v>0</v>
      </c>
      <c r="G108" s="35">
        <v>0</v>
      </c>
    </row>
    <row r="109" spans="1:7" ht="16" x14ac:dyDescent="0.2">
      <c r="A109" s="4" t="s">
        <v>264</v>
      </c>
      <c r="B109" s="83"/>
      <c r="C109" s="5" t="s">
        <v>138</v>
      </c>
      <c r="D109" s="11"/>
      <c r="E109" s="34">
        <v>14052</v>
      </c>
      <c r="F109" s="35">
        <v>0</v>
      </c>
      <c r="G109" s="35">
        <v>0</v>
      </c>
    </row>
    <row r="110" spans="1:7" ht="16" x14ac:dyDescent="0.2">
      <c r="A110" s="4" t="s">
        <v>265</v>
      </c>
      <c r="B110" s="83"/>
      <c r="C110" s="5" t="s">
        <v>140</v>
      </c>
      <c r="D110" s="13"/>
      <c r="E110" s="34">
        <v>25672</v>
      </c>
      <c r="F110" s="35">
        <v>2</v>
      </c>
      <c r="G110" s="35">
        <v>2</v>
      </c>
    </row>
    <row r="111" spans="1:7" ht="16" x14ac:dyDescent="0.2">
      <c r="A111" s="4" t="s">
        <v>266</v>
      </c>
      <c r="B111" s="83"/>
      <c r="C111" s="5" t="s">
        <v>267</v>
      </c>
      <c r="D111" s="11"/>
      <c r="E111" s="34">
        <v>7224</v>
      </c>
      <c r="F111" s="35">
        <v>0</v>
      </c>
      <c r="G111" s="35">
        <v>0</v>
      </c>
    </row>
    <row r="112" spans="1:7" ht="16" x14ac:dyDescent="0.2">
      <c r="A112" s="4" t="s">
        <v>268</v>
      </c>
      <c r="B112" s="83"/>
      <c r="C112" s="5" t="s">
        <v>269</v>
      </c>
      <c r="D112" s="12"/>
      <c r="E112" s="34">
        <v>21894</v>
      </c>
      <c r="F112" s="35">
        <v>1</v>
      </c>
      <c r="G112" s="35">
        <v>1</v>
      </c>
    </row>
    <row r="113" spans="1:7" ht="16" x14ac:dyDescent="0.2">
      <c r="A113" s="4" t="s">
        <v>270</v>
      </c>
      <c r="B113" s="83"/>
      <c r="C113" s="5" t="s">
        <v>271</v>
      </c>
      <c r="D113" s="11"/>
      <c r="E113" s="34">
        <v>21393</v>
      </c>
      <c r="F113" s="35">
        <v>0</v>
      </c>
      <c r="G113" s="35">
        <v>0</v>
      </c>
    </row>
    <row r="114" spans="1:7" ht="16" x14ac:dyDescent="0.2">
      <c r="A114" s="4" t="s">
        <v>272</v>
      </c>
      <c r="B114" s="83"/>
      <c r="C114" s="5" t="s">
        <v>273</v>
      </c>
      <c r="D114" s="13"/>
      <c r="E114" s="34">
        <v>116957</v>
      </c>
      <c r="F114" s="35">
        <v>2</v>
      </c>
      <c r="G114" s="35">
        <v>2</v>
      </c>
    </row>
    <row r="115" spans="1:7" ht="16" x14ac:dyDescent="0.2">
      <c r="A115" s="4" t="s">
        <v>274</v>
      </c>
      <c r="B115" s="83"/>
      <c r="C115" s="5" t="s">
        <v>275</v>
      </c>
      <c r="D115" s="11"/>
      <c r="E115" s="34">
        <v>62657</v>
      </c>
      <c r="F115" s="35">
        <v>0</v>
      </c>
      <c r="G115" s="35">
        <v>0</v>
      </c>
    </row>
    <row r="116" spans="1:7" ht="16" x14ac:dyDescent="0.2">
      <c r="A116" s="4" t="s">
        <v>276</v>
      </c>
      <c r="B116" s="83"/>
      <c r="C116" s="5" t="s">
        <v>277</v>
      </c>
      <c r="D116" s="16"/>
      <c r="E116" s="34">
        <v>46210</v>
      </c>
      <c r="F116" s="35">
        <v>5</v>
      </c>
      <c r="G116" s="35">
        <v>5</v>
      </c>
    </row>
    <row r="117" spans="1:7" ht="16" x14ac:dyDescent="0.2">
      <c r="A117" s="4" t="s">
        <v>278</v>
      </c>
      <c r="B117" s="83"/>
      <c r="C117" s="5" t="s">
        <v>279</v>
      </c>
      <c r="D117" s="11"/>
      <c r="E117" s="34">
        <v>16186</v>
      </c>
      <c r="F117" s="35">
        <v>0</v>
      </c>
      <c r="G117" s="35">
        <v>0</v>
      </c>
    </row>
    <row r="118" spans="1:7" ht="16" x14ac:dyDescent="0.2">
      <c r="A118" s="4" t="s">
        <v>280</v>
      </c>
      <c r="B118" s="83"/>
      <c r="C118" s="5" t="s">
        <v>158</v>
      </c>
      <c r="D118" s="11"/>
      <c r="E118" s="34">
        <v>6011</v>
      </c>
      <c r="F118" s="35">
        <v>0</v>
      </c>
      <c r="G118" s="35">
        <v>0</v>
      </c>
    </row>
    <row r="119" spans="1:7" ht="16" x14ac:dyDescent="0.2">
      <c r="A119" s="4" t="s">
        <v>281</v>
      </c>
      <c r="B119" s="83"/>
      <c r="C119" s="5" t="s">
        <v>282</v>
      </c>
      <c r="D119" s="12"/>
      <c r="E119" s="34">
        <v>9984</v>
      </c>
      <c r="F119" s="35">
        <v>1</v>
      </c>
      <c r="G119" s="35">
        <v>1</v>
      </c>
    </row>
    <row r="120" spans="1:7" ht="16" x14ac:dyDescent="0.2">
      <c r="A120" s="4" t="s">
        <v>283</v>
      </c>
      <c r="B120" s="83"/>
      <c r="C120" s="5" t="s">
        <v>284</v>
      </c>
      <c r="D120" s="13"/>
      <c r="E120" s="34">
        <v>17054</v>
      </c>
      <c r="F120" s="35">
        <v>2</v>
      </c>
      <c r="G120" s="35">
        <v>2</v>
      </c>
    </row>
    <row r="121" spans="1:7" ht="16" x14ac:dyDescent="0.2">
      <c r="A121" s="4" t="s">
        <v>285</v>
      </c>
      <c r="B121" s="83"/>
      <c r="C121" s="5" t="s">
        <v>286</v>
      </c>
      <c r="D121" s="14"/>
      <c r="E121" s="34">
        <v>133979</v>
      </c>
      <c r="F121" s="35">
        <v>3</v>
      </c>
      <c r="G121" s="35">
        <v>3</v>
      </c>
    </row>
    <row r="122" spans="1:7" ht="16" x14ac:dyDescent="0.2">
      <c r="A122" s="4" t="s">
        <v>287</v>
      </c>
      <c r="B122" s="83"/>
      <c r="C122" s="5" t="s">
        <v>170</v>
      </c>
      <c r="D122" s="11"/>
      <c r="E122" s="34">
        <v>17725</v>
      </c>
      <c r="F122" s="35">
        <v>0</v>
      </c>
      <c r="G122" s="35">
        <v>0</v>
      </c>
    </row>
    <row r="123" spans="1:7" ht="16" x14ac:dyDescent="0.2">
      <c r="A123" s="4" t="s">
        <v>288</v>
      </c>
      <c r="B123" s="83"/>
      <c r="C123" s="5" t="s">
        <v>289</v>
      </c>
      <c r="D123" s="12"/>
      <c r="E123" s="34">
        <v>12492</v>
      </c>
      <c r="F123" s="35">
        <v>1</v>
      </c>
      <c r="G123" s="35">
        <v>1</v>
      </c>
    </row>
    <row r="124" spans="1:7" ht="16" x14ac:dyDescent="0.2">
      <c r="A124" s="4" t="s">
        <v>290</v>
      </c>
      <c r="B124" s="83"/>
      <c r="C124" s="5" t="s">
        <v>291</v>
      </c>
      <c r="D124" s="15"/>
      <c r="E124" s="34">
        <v>99695</v>
      </c>
      <c r="F124" s="35">
        <v>4</v>
      </c>
      <c r="G124" s="35">
        <v>4</v>
      </c>
    </row>
    <row r="125" spans="1:7" ht="16" x14ac:dyDescent="0.2">
      <c r="A125" s="4" t="s">
        <v>292</v>
      </c>
      <c r="B125" s="83"/>
      <c r="C125" s="5" t="s">
        <v>293</v>
      </c>
      <c r="D125" s="12"/>
      <c r="E125" s="34">
        <v>18756</v>
      </c>
      <c r="F125" s="35">
        <v>1</v>
      </c>
      <c r="G125" s="35">
        <v>1</v>
      </c>
    </row>
    <row r="126" spans="1:7" ht="16" x14ac:dyDescent="0.2">
      <c r="A126" s="4" t="s">
        <v>294</v>
      </c>
      <c r="B126" s="83"/>
      <c r="C126" s="5" t="s">
        <v>174</v>
      </c>
      <c r="D126" s="11"/>
      <c r="E126" s="34">
        <v>47411</v>
      </c>
      <c r="F126" s="35">
        <v>0</v>
      </c>
      <c r="G126" s="35">
        <v>0</v>
      </c>
    </row>
    <row r="127" spans="1:7" ht="16" x14ac:dyDescent="0.2">
      <c r="A127" s="4" t="s">
        <v>295</v>
      </c>
      <c r="B127" s="83"/>
      <c r="C127" s="5" t="s">
        <v>296</v>
      </c>
      <c r="D127" s="11"/>
      <c r="E127" s="34">
        <v>19080</v>
      </c>
      <c r="F127" s="35">
        <v>0</v>
      </c>
      <c r="G127" s="35">
        <v>0</v>
      </c>
    </row>
    <row r="128" spans="1:7" ht="16" x14ac:dyDescent="0.2">
      <c r="A128" s="4" t="s">
        <v>297</v>
      </c>
      <c r="B128" s="83"/>
      <c r="C128" s="5" t="s">
        <v>298</v>
      </c>
      <c r="D128" s="11"/>
      <c r="E128" s="34">
        <v>33451</v>
      </c>
      <c r="F128" s="35">
        <v>0</v>
      </c>
      <c r="G128" s="35">
        <v>0</v>
      </c>
    </row>
    <row r="129" spans="1:7" ht="16" x14ac:dyDescent="0.2">
      <c r="A129" s="4" t="s">
        <v>299</v>
      </c>
      <c r="B129" s="83"/>
      <c r="C129" s="5" t="s">
        <v>300</v>
      </c>
      <c r="D129" s="11"/>
      <c r="E129" s="34">
        <v>12306</v>
      </c>
      <c r="F129" s="35">
        <v>0</v>
      </c>
      <c r="G129" s="35">
        <v>0</v>
      </c>
    </row>
    <row r="130" spans="1:7" ht="16" x14ac:dyDescent="0.2">
      <c r="A130" s="4" t="s">
        <v>301</v>
      </c>
      <c r="B130" s="83"/>
      <c r="C130" s="5" t="s">
        <v>302</v>
      </c>
      <c r="D130" s="11"/>
      <c r="E130" s="34">
        <v>38785</v>
      </c>
      <c r="F130" s="35">
        <v>0</v>
      </c>
      <c r="G130" s="35">
        <v>0</v>
      </c>
    </row>
    <row r="131" spans="1:7" ht="16" x14ac:dyDescent="0.2">
      <c r="A131" s="4" t="s">
        <v>303</v>
      </c>
      <c r="B131" s="83"/>
      <c r="C131" s="5" t="s">
        <v>304</v>
      </c>
      <c r="D131" s="11"/>
      <c r="E131" s="34">
        <v>14405</v>
      </c>
      <c r="F131" s="35">
        <v>0</v>
      </c>
      <c r="G131" s="35">
        <v>0</v>
      </c>
    </row>
    <row r="132" spans="1:7" ht="16" x14ac:dyDescent="0.2">
      <c r="A132" s="4" t="s">
        <v>305</v>
      </c>
      <c r="B132" s="83"/>
      <c r="C132" s="5" t="s">
        <v>182</v>
      </c>
      <c r="D132" s="11"/>
      <c r="E132" s="34">
        <v>16741</v>
      </c>
      <c r="F132" s="35">
        <v>0</v>
      </c>
      <c r="G132" s="35">
        <v>0</v>
      </c>
    </row>
    <row r="133" spans="1:7" ht="16" x14ac:dyDescent="0.2">
      <c r="A133" s="4" t="s">
        <v>306</v>
      </c>
      <c r="B133" s="83"/>
      <c r="C133" s="5" t="s">
        <v>184</v>
      </c>
      <c r="D133" s="20"/>
      <c r="E133" s="34">
        <v>62987</v>
      </c>
      <c r="F133" s="35">
        <v>9</v>
      </c>
      <c r="G133" s="35">
        <v>9</v>
      </c>
    </row>
    <row r="134" spans="1:7" ht="16" x14ac:dyDescent="0.2">
      <c r="A134" s="4" t="s">
        <v>307</v>
      </c>
      <c r="B134" s="83"/>
      <c r="C134" s="5" t="s">
        <v>308</v>
      </c>
      <c r="D134" s="11"/>
      <c r="E134" s="34">
        <v>26225</v>
      </c>
      <c r="F134" s="35">
        <v>0</v>
      </c>
      <c r="G134" s="35">
        <v>0</v>
      </c>
    </row>
    <row r="135" spans="1:7" ht="16" x14ac:dyDescent="0.2">
      <c r="A135" s="4" t="s">
        <v>309</v>
      </c>
      <c r="B135" s="83"/>
      <c r="C135" s="5" t="s">
        <v>310</v>
      </c>
      <c r="D135" s="11"/>
      <c r="E135" s="34">
        <v>5888</v>
      </c>
      <c r="F135" s="35">
        <v>0</v>
      </c>
      <c r="G135" s="35">
        <v>0</v>
      </c>
    </row>
    <row r="136" spans="1:7" ht="16" x14ac:dyDescent="0.2">
      <c r="A136" s="4" t="s">
        <v>311</v>
      </c>
      <c r="B136" s="83"/>
      <c r="C136" s="5" t="s">
        <v>190</v>
      </c>
      <c r="D136" s="11"/>
      <c r="E136" s="34">
        <v>16273</v>
      </c>
      <c r="F136" s="35">
        <v>0</v>
      </c>
      <c r="G136" s="35">
        <v>0</v>
      </c>
    </row>
    <row r="137" spans="1:7" ht="16" x14ac:dyDescent="0.2">
      <c r="A137" s="4" t="s">
        <v>312</v>
      </c>
      <c r="B137" s="83"/>
      <c r="C137" s="5" t="s">
        <v>192</v>
      </c>
      <c r="D137" s="14"/>
      <c r="E137" s="34">
        <v>8029</v>
      </c>
      <c r="F137" s="35">
        <v>3</v>
      </c>
      <c r="G137" s="35">
        <v>3</v>
      </c>
    </row>
    <row r="138" spans="1:7" ht="16" x14ac:dyDescent="0.2">
      <c r="A138" s="4" t="s">
        <v>313</v>
      </c>
      <c r="B138" s="83"/>
      <c r="C138" s="5" t="s">
        <v>314</v>
      </c>
      <c r="D138" s="11"/>
      <c r="E138" s="34">
        <v>12764</v>
      </c>
      <c r="F138" s="35">
        <v>0</v>
      </c>
      <c r="G138" s="35">
        <v>0</v>
      </c>
    </row>
    <row r="139" spans="1:7" ht="16" x14ac:dyDescent="0.2">
      <c r="A139" s="4" t="s">
        <v>315</v>
      </c>
      <c r="B139" s="83"/>
      <c r="C139" s="5" t="s">
        <v>316</v>
      </c>
      <c r="D139" s="11"/>
      <c r="E139" s="34">
        <v>11763</v>
      </c>
      <c r="F139" s="35">
        <v>0</v>
      </c>
      <c r="G139" s="35">
        <v>0</v>
      </c>
    </row>
    <row r="140" spans="1:7" ht="16" x14ac:dyDescent="0.2">
      <c r="A140" s="4" t="s">
        <v>317</v>
      </c>
      <c r="B140" s="83"/>
      <c r="C140" s="5" t="s">
        <v>318</v>
      </c>
      <c r="D140" s="11"/>
      <c r="E140" s="34">
        <v>21633</v>
      </c>
      <c r="F140" s="35">
        <v>0</v>
      </c>
      <c r="G140" s="35">
        <v>0</v>
      </c>
    </row>
    <row r="141" spans="1:7" ht="16" x14ac:dyDescent="0.2">
      <c r="A141" s="4" t="s">
        <v>319</v>
      </c>
      <c r="B141" s="83"/>
      <c r="C141" s="5" t="s">
        <v>320</v>
      </c>
      <c r="D141" s="12"/>
      <c r="E141" s="34">
        <v>76664</v>
      </c>
      <c r="F141" s="35">
        <v>1</v>
      </c>
      <c r="G141" s="35">
        <v>1</v>
      </c>
    </row>
    <row r="142" spans="1:7" ht="16" x14ac:dyDescent="0.2">
      <c r="A142" s="4" t="s">
        <v>321</v>
      </c>
      <c r="B142" s="83"/>
      <c r="C142" s="5" t="s">
        <v>200</v>
      </c>
      <c r="D142" s="12"/>
      <c r="E142" s="34">
        <v>18410</v>
      </c>
      <c r="F142" s="35">
        <v>1</v>
      </c>
      <c r="G142" s="35">
        <v>1</v>
      </c>
    </row>
    <row r="143" spans="1:7" ht="16" x14ac:dyDescent="0.2">
      <c r="A143" s="4" t="s">
        <v>322</v>
      </c>
      <c r="B143" s="83"/>
      <c r="C143" s="5" t="s">
        <v>204</v>
      </c>
      <c r="D143" s="12"/>
      <c r="E143" s="34">
        <v>17593</v>
      </c>
      <c r="F143" s="35">
        <v>1</v>
      </c>
      <c r="G143" s="35">
        <v>1</v>
      </c>
    </row>
    <row r="144" spans="1:7" ht="16" x14ac:dyDescent="0.2">
      <c r="A144" s="4" t="s">
        <v>323</v>
      </c>
      <c r="B144" s="83"/>
      <c r="C144" s="5" t="s">
        <v>324</v>
      </c>
      <c r="D144" s="13"/>
      <c r="E144" s="34">
        <v>42357</v>
      </c>
      <c r="F144" s="35">
        <v>2</v>
      </c>
      <c r="G144" s="35">
        <v>2</v>
      </c>
    </row>
    <row r="145" spans="1:7" ht="16" x14ac:dyDescent="0.2">
      <c r="A145" s="4" t="s">
        <v>325</v>
      </c>
      <c r="B145" s="83"/>
      <c r="C145" s="5" t="s">
        <v>326</v>
      </c>
      <c r="D145" s="14"/>
      <c r="E145" s="34">
        <v>37828</v>
      </c>
      <c r="F145" s="35">
        <v>3</v>
      </c>
      <c r="G145" s="35">
        <v>3</v>
      </c>
    </row>
    <row r="146" spans="1:7" ht="16" x14ac:dyDescent="0.2">
      <c r="A146" s="4" t="s">
        <v>327</v>
      </c>
      <c r="B146" s="83"/>
      <c r="C146" s="5" t="s">
        <v>210</v>
      </c>
      <c r="D146" s="11"/>
      <c r="E146" s="34">
        <v>6244</v>
      </c>
      <c r="F146" s="35">
        <v>0</v>
      </c>
      <c r="G146" s="35">
        <v>0</v>
      </c>
    </row>
    <row r="147" spans="1:7" ht="16" x14ac:dyDescent="0.2">
      <c r="A147" s="4" t="s">
        <v>328</v>
      </c>
      <c r="B147" s="83"/>
      <c r="C147" s="5" t="s">
        <v>212</v>
      </c>
      <c r="D147" s="11"/>
      <c r="E147" s="34">
        <v>8579</v>
      </c>
      <c r="F147" s="35">
        <v>0</v>
      </c>
      <c r="G147" s="35">
        <v>0</v>
      </c>
    </row>
    <row r="148" spans="1:7" ht="16" x14ac:dyDescent="0.2">
      <c r="A148" s="4" t="s">
        <v>329</v>
      </c>
      <c r="B148" s="83"/>
      <c r="C148" s="5" t="s">
        <v>330</v>
      </c>
      <c r="D148" s="11"/>
      <c r="E148" s="34">
        <v>7942</v>
      </c>
      <c r="F148" s="35">
        <v>0</v>
      </c>
      <c r="G148" s="35">
        <v>0</v>
      </c>
    </row>
    <row r="149" spans="1:7" ht="16" x14ac:dyDescent="0.2">
      <c r="A149" s="4" t="s">
        <v>331</v>
      </c>
      <c r="B149" s="83"/>
      <c r="C149" s="5" t="s">
        <v>332</v>
      </c>
      <c r="D149" s="12"/>
      <c r="E149" s="34">
        <v>7026</v>
      </c>
      <c r="F149" s="35">
        <v>1</v>
      </c>
      <c r="G149" s="35">
        <v>1</v>
      </c>
    </row>
    <row r="150" spans="1:7" ht="16" x14ac:dyDescent="0.2">
      <c r="A150" s="4" t="s">
        <v>333</v>
      </c>
      <c r="B150" s="83"/>
      <c r="C150" s="5" t="s">
        <v>334</v>
      </c>
      <c r="D150" s="11"/>
      <c r="E150" s="34">
        <v>21731</v>
      </c>
      <c r="F150" s="35">
        <v>0</v>
      </c>
      <c r="G150" s="35">
        <v>0</v>
      </c>
    </row>
    <row r="151" spans="1:7" ht="16" x14ac:dyDescent="0.2">
      <c r="A151" s="4" t="s">
        <v>335</v>
      </c>
      <c r="B151" s="83"/>
      <c r="C151" s="5" t="s">
        <v>216</v>
      </c>
      <c r="D151" s="11"/>
      <c r="E151" s="34">
        <v>10309</v>
      </c>
      <c r="F151" s="35">
        <v>0</v>
      </c>
      <c r="G151" s="35">
        <v>0</v>
      </c>
    </row>
    <row r="152" spans="1:7" ht="16" x14ac:dyDescent="0.2">
      <c r="A152" s="4" t="s">
        <v>336</v>
      </c>
      <c r="B152" s="83"/>
      <c r="C152" s="5" t="s">
        <v>337</v>
      </c>
      <c r="D152" s="14"/>
      <c r="E152" s="34">
        <v>14255</v>
      </c>
      <c r="F152" s="35">
        <v>3</v>
      </c>
      <c r="G152" s="35">
        <v>3</v>
      </c>
    </row>
    <row r="153" spans="1:7" ht="16" x14ac:dyDescent="0.2">
      <c r="A153" s="4" t="s">
        <v>338</v>
      </c>
      <c r="B153" s="83"/>
      <c r="C153" s="5" t="s">
        <v>220</v>
      </c>
      <c r="D153" s="11"/>
      <c r="E153" s="34">
        <v>9964</v>
      </c>
      <c r="F153" s="35">
        <v>0</v>
      </c>
      <c r="G153" s="35">
        <v>0</v>
      </c>
    </row>
    <row r="154" spans="1:7" ht="16" x14ac:dyDescent="0.2">
      <c r="A154" s="4" t="s">
        <v>339</v>
      </c>
      <c r="B154" s="83"/>
      <c r="C154" s="5" t="s">
        <v>340</v>
      </c>
      <c r="D154" s="11"/>
      <c r="E154" s="34">
        <v>22483</v>
      </c>
      <c r="F154" s="35">
        <v>0</v>
      </c>
      <c r="G154" s="35">
        <v>0</v>
      </c>
    </row>
    <row r="155" spans="1:7" ht="16" x14ac:dyDescent="0.2">
      <c r="A155" s="4" t="s">
        <v>341</v>
      </c>
      <c r="B155" s="83"/>
      <c r="C155" s="5" t="s">
        <v>342</v>
      </c>
      <c r="D155" s="11"/>
      <c r="E155" s="34">
        <v>19486</v>
      </c>
      <c r="F155" s="35">
        <v>0</v>
      </c>
      <c r="G155" s="35">
        <v>0</v>
      </c>
    </row>
    <row r="156" spans="1:7" ht="16" x14ac:dyDescent="0.2">
      <c r="A156" s="4" t="s">
        <v>343</v>
      </c>
      <c r="B156" s="83"/>
      <c r="C156" s="5" t="s">
        <v>344</v>
      </c>
      <c r="D156" s="12"/>
      <c r="E156" s="34">
        <v>64976</v>
      </c>
      <c r="F156" s="35">
        <v>1</v>
      </c>
      <c r="G156" s="35">
        <v>1</v>
      </c>
    </row>
    <row r="157" spans="1:7" ht="16" x14ac:dyDescent="0.2">
      <c r="A157" s="4" t="s">
        <v>345</v>
      </c>
      <c r="B157" s="83"/>
      <c r="C157" s="5" t="s">
        <v>346</v>
      </c>
      <c r="D157" s="11"/>
      <c r="E157" s="34">
        <v>7923</v>
      </c>
      <c r="F157" s="35">
        <v>0</v>
      </c>
      <c r="G157" s="35">
        <v>0</v>
      </c>
    </row>
    <row r="158" spans="1:7" ht="16" x14ac:dyDescent="0.2">
      <c r="A158" s="4" t="s">
        <v>347</v>
      </c>
      <c r="B158" s="83"/>
      <c r="C158" s="5" t="s">
        <v>348</v>
      </c>
      <c r="D158" s="30"/>
      <c r="E158" s="34">
        <v>404611</v>
      </c>
      <c r="F158" s="35">
        <v>51</v>
      </c>
      <c r="G158" s="35" t="s">
        <v>5052</v>
      </c>
    </row>
    <row r="159" spans="1:7" ht="16" x14ac:dyDescent="0.2">
      <c r="A159" s="4" t="s">
        <v>349</v>
      </c>
      <c r="B159" s="83"/>
      <c r="C159" s="5" t="s">
        <v>222</v>
      </c>
      <c r="D159" s="11"/>
      <c r="E159" s="34">
        <v>18876</v>
      </c>
      <c r="F159" s="35">
        <v>0</v>
      </c>
      <c r="G159" s="35">
        <v>0</v>
      </c>
    </row>
    <row r="160" spans="1:7" ht="16" x14ac:dyDescent="0.2">
      <c r="A160" s="4" t="s">
        <v>350</v>
      </c>
      <c r="B160" s="83"/>
      <c r="C160" s="5" t="s">
        <v>351</v>
      </c>
      <c r="D160" s="18"/>
      <c r="E160" s="34">
        <v>133288</v>
      </c>
      <c r="F160" s="35">
        <v>7</v>
      </c>
      <c r="G160" s="35">
        <v>7</v>
      </c>
    </row>
    <row r="161" spans="1:7" ht="16" x14ac:dyDescent="0.2">
      <c r="A161" s="4" t="s">
        <v>352</v>
      </c>
      <c r="B161" s="83"/>
      <c r="C161" s="5" t="s">
        <v>353</v>
      </c>
      <c r="D161" s="11"/>
      <c r="E161" s="34">
        <v>9965</v>
      </c>
      <c r="F161" s="35">
        <v>0</v>
      </c>
      <c r="G161" s="35">
        <v>0</v>
      </c>
    </row>
    <row r="162" spans="1:7" ht="16" x14ac:dyDescent="0.2">
      <c r="A162" s="4" t="s">
        <v>354</v>
      </c>
      <c r="B162" s="83"/>
      <c r="C162" s="5" t="s">
        <v>355</v>
      </c>
      <c r="D162" s="12"/>
      <c r="E162" s="34">
        <v>7848</v>
      </c>
      <c r="F162" s="35">
        <v>1</v>
      </c>
      <c r="G162" s="35">
        <v>1</v>
      </c>
    </row>
    <row r="163" spans="1:7" ht="16" x14ac:dyDescent="0.2">
      <c r="A163" s="4" t="s">
        <v>356</v>
      </c>
      <c r="B163" s="83"/>
      <c r="C163" s="5" t="s">
        <v>357</v>
      </c>
      <c r="D163" s="15"/>
      <c r="E163" s="34">
        <v>130641</v>
      </c>
      <c r="F163" s="35">
        <v>4</v>
      </c>
      <c r="G163" s="35">
        <v>4</v>
      </c>
    </row>
    <row r="164" spans="1:7" ht="16" x14ac:dyDescent="0.2">
      <c r="A164" s="4" t="s">
        <v>358</v>
      </c>
      <c r="B164" s="83"/>
      <c r="C164" s="5" t="s">
        <v>359</v>
      </c>
      <c r="D164" s="11"/>
      <c r="E164" s="34">
        <v>15758</v>
      </c>
      <c r="F164" s="35">
        <v>0</v>
      </c>
      <c r="G164" s="35">
        <v>0</v>
      </c>
    </row>
    <row r="165" spans="1:7" ht="16" x14ac:dyDescent="0.2">
      <c r="A165" s="4" t="s">
        <v>360</v>
      </c>
      <c r="B165" s="83"/>
      <c r="C165" s="5" t="s">
        <v>361</v>
      </c>
      <c r="D165" s="13"/>
      <c r="E165" s="34">
        <v>18122</v>
      </c>
      <c r="F165" s="35">
        <v>2</v>
      </c>
      <c r="G165" s="35">
        <v>2</v>
      </c>
    </row>
    <row r="166" spans="1:7" ht="16" x14ac:dyDescent="0.2">
      <c r="A166" s="4" t="s">
        <v>362</v>
      </c>
      <c r="B166" s="83"/>
      <c r="C166" s="5" t="s">
        <v>363</v>
      </c>
      <c r="D166" s="14"/>
      <c r="E166" s="34">
        <v>21800</v>
      </c>
      <c r="F166" s="35">
        <v>3</v>
      </c>
      <c r="G166" s="35">
        <v>3</v>
      </c>
    </row>
    <row r="167" spans="1:7" ht="16" x14ac:dyDescent="0.2">
      <c r="A167" s="4" t="s">
        <v>364</v>
      </c>
      <c r="B167" s="83"/>
      <c r="C167" s="5" t="s">
        <v>365</v>
      </c>
      <c r="D167" s="11"/>
      <c r="E167" s="34">
        <v>12703</v>
      </c>
      <c r="F167" s="35">
        <v>0</v>
      </c>
      <c r="G167" s="35">
        <v>0</v>
      </c>
    </row>
    <row r="168" spans="1:7" ht="16" x14ac:dyDescent="0.2">
      <c r="A168" s="4" t="s">
        <v>366</v>
      </c>
      <c r="B168" s="83"/>
      <c r="C168" s="5" t="s">
        <v>367</v>
      </c>
      <c r="D168" s="15"/>
      <c r="E168" s="34">
        <v>36926</v>
      </c>
      <c r="F168" s="35">
        <v>4</v>
      </c>
      <c r="G168" s="35">
        <v>4</v>
      </c>
    </row>
    <row r="169" spans="1:7" ht="16" x14ac:dyDescent="0.2">
      <c r="A169" s="4" t="s">
        <v>368</v>
      </c>
      <c r="B169" s="83"/>
      <c r="C169" s="5" t="s">
        <v>369</v>
      </c>
      <c r="D169" s="12"/>
      <c r="E169" s="34">
        <v>16238</v>
      </c>
      <c r="F169" s="35">
        <v>1</v>
      </c>
      <c r="G169" s="35">
        <v>1</v>
      </c>
    </row>
    <row r="170" spans="1:7" ht="16" x14ac:dyDescent="0.2">
      <c r="A170" s="4" t="s">
        <v>370</v>
      </c>
      <c r="B170" s="83"/>
      <c r="C170" s="5" t="s">
        <v>240</v>
      </c>
      <c r="D170" s="13"/>
      <c r="E170" s="34">
        <v>271213</v>
      </c>
      <c r="F170" s="35">
        <v>2</v>
      </c>
      <c r="G170" s="35">
        <v>2</v>
      </c>
    </row>
    <row r="171" spans="1:7" ht="16" x14ac:dyDescent="0.2">
      <c r="A171" s="4" t="s">
        <v>371</v>
      </c>
      <c r="B171" s="83"/>
      <c r="C171" s="5" t="s">
        <v>372</v>
      </c>
      <c r="D171" s="13"/>
      <c r="E171" s="34">
        <v>80085</v>
      </c>
      <c r="F171" s="35">
        <v>2</v>
      </c>
      <c r="G171" s="35">
        <v>2</v>
      </c>
    </row>
    <row r="172" spans="1:7" ht="16" x14ac:dyDescent="0.2">
      <c r="A172" s="4" t="s">
        <v>373</v>
      </c>
      <c r="B172" s="83"/>
      <c r="C172" s="5" t="s">
        <v>374</v>
      </c>
      <c r="D172" s="11"/>
      <c r="E172" s="34">
        <v>5710</v>
      </c>
      <c r="F172" s="35">
        <v>0</v>
      </c>
      <c r="G172" s="35">
        <v>0</v>
      </c>
    </row>
    <row r="173" spans="1:7" ht="16" x14ac:dyDescent="0.2">
      <c r="A173" s="4" t="s">
        <v>375</v>
      </c>
      <c r="B173" s="84"/>
      <c r="C173" s="5" t="s">
        <v>376</v>
      </c>
      <c r="D173" s="13"/>
      <c r="E173" s="34">
        <v>19956</v>
      </c>
      <c r="F173" s="35">
        <v>2</v>
      </c>
      <c r="G173" s="35">
        <v>2</v>
      </c>
    </row>
    <row r="174" spans="1:7" ht="16" x14ac:dyDescent="0.2">
      <c r="A174" s="4" t="s">
        <v>377</v>
      </c>
      <c r="B174" s="82" t="s">
        <v>5</v>
      </c>
      <c r="C174" s="5" t="s">
        <v>378</v>
      </c>
      <c r="D174" s="11"/>
      <c r="E174" s="34">
        <v>64445</v>
      </c>
      <c r="F174" s="35">
        <v>0</v>
      </c>
      <c r="G174" s="35">
        <v>0</v>
      </c>
    </row>
    <row r="175" spans="1:7" ht="16" x14ac:dyDescent="0.2">
      <c r="A175" s="4" t="s">
        <v>379</v>
      </c>
      <c r="B175" s="83"/>
      <c r="C175" s="5" t="s">
        <v>380</v>
      </c>
      <c r="D175" s="14"/>
      <c r="E175" s="34">
        <v>126332</v>
      </c>
      <c r="F175" s="35">
        <v>3</v>
      </c>
      <c r="G175" s="35">
        <v>3</v>
      </c>
    </row>
    <row r="176" spans="1:7" ht="16" x14ac:dyDescent="0.2">
      <c r="A176" s="4" t="s">
        <v>381</v>
      </c>
      <c r="B176" s="83"/>
      <c r="C176" s="5" t="s">
        <v>382</v>
      </c>
      <c r="D176" s="12"/>
      <c r="E176" s="34">
        <v>144368</v>
      </c>
      <c r="F176" s="35">
        <v>1</v>
      </c>
      <c r="G176" s="35">
        <v>1</v>
      </c>
    </row>
    <row r="177" spans="1:7" ht="16" x14ac:dyDescent="0.2">
      <c r="A177" s="4" t="s">
        <v>383</v>
      </c>
      <c r="B177" s="83"/>
      <c r="C177" s="5" t="s">
        <v>384</v>
      </c>
      <c r="D177" s="13"/>
      <c r="E177" s="34">
        <v>53801</v>
      </c>
      <c r="F177" s="35">
        <v>2</v>
      </c>
      <c r="G177" s="35">
        <v>2</v>
      </c>
    </row>
    <row r="178" spans="1:7" ht="16" x14ac:dyDescent="0.2">
      <c r="A178" s="4" t="s">
        <v>385</v>
      </c>
      <c r="B178" s="83"/>
      <c r="C178" s="5" t="s">
        <v>386</v>
      </c>
      <c r="D178" s="11"/>
      <c r="E178" s="34">
        <v>40157</v>
      </c>
      <c r="F178" s="35">
        <v>0</v>
      </c>
      <c r="G178" s="35">
        <v>0</v>
      </c>
    </row>
    <row r="179" spans="1:7" ht="16" x14ac:dyDescent="0.2">
      <c r="A179" s="4" t="s">
        <v>387</v>
      </c>
      <c r="B179" s="83"/>
      <c r="C179" s="5" t="s">
        <v>388</v>
      </c>
      <c r="D179" s="11"/>
      <c r="E179" s="34">
        <v>9312</v>
      </c>
      <c r="F179" s="35">
        <v>0</v>
      </c>
      <c r="G179" s="35">
        <v>0</v>
      </c>
    </row>
    <row r="180" spans="1:7" ht="16" x14ac:dyDescent="0.2">
      <c r="A180" s="4" t="s">
        <v>389</v>
      </c>
      <c r="B180" s="83"/>
      <c r="C180" s="5" t="s">
        <v>390</v>
      </c>
      <c r="D180" s="12"/>
      <c r="E180" s="34">
        <v>16711</v>
      </c>
      <c r="F180" s="35">
        <v>1</v>
      </c>
      <c r="G180" s="35">
        <v>1</v>
      </c>
    </row>
    <row r="181" spans="1:7" ht="16" x14ac:dyDescent="0.2">
      <c r="A181" s="4" t="s">
        <v>391</v>
      </c>
      <c r="B181" s="83"/>
      <c r="C181" s="5" t="s">
        <v>392</v>
      </c>
      <c r="D181" s="31"/>
      <c r="E181" s="34">
        <v>4689558</v>
      </c>
      <c r="F181" s="35">
        <v>171</v>
      </c>
      <c r="G181" s="35" t="s">
        <v>5079</v>
      </c>
    </row>
    <row r="182" spans="1:7" ht="16" x14ac:dyDescent="0.2">
      <c r="A182" s="4" t="s">
        <v>393</v>
      </c>
      <c r="B182" s="83"/>
      <c r="C182" s="5" t="s">
        <v>394</v>
      </c>
      <c r="D182" s="21"/>
      <c r="E182" s="34">
        <v>228102</v>
      </c>
      <c r="F182" s="35">
        <v>10</v>
      </c>
      <c r="G182" s="35">
        <v>10</v>
      </c>
    </row>
    <row r="183" spans="1:7" ht="16" x14ac:dyDescent="0.2">
      <c r="A183" s="4" t="s">
        <v>395</v>
      </c>
      <c r="B183" s="83"/>
      <c r="C183" s="5" t="s">
        <v>396</v>
      </c>
      <c r="D183" s="14"/>
      <c r="E183" s="34">
        <v>109946</v>
      </c>
      <c r="F183" s="35">
        <v>3</v>
      </c>
      <c r="G183" s="35">
        <v>3</v>
      </c>
    </row>
    <row r="184" spans="1:7" ht="16" x14ac:dyDescent="0.2">
      <c r="A184" s="4" t="s">
        <v>397</v>
      </c>
      <c r="B184" s="83"/>
      <c r="C184" s="5" t="s">
        <v>398</v>
      </c>
      <c r="D184" s="29"/>
      <c r="E184" s="34">
        <v>1074685</v>
      </c>
      <c r="F184" s="35">
        <v>33</v>
      </c>
      <c r="G184" s="35" t="s">
        <v>5053</v>
      </c>
    </row>
    <row r="185" spans="1:7" ht="16" x14ac:dyDescent="0.2">
      <c r="A185" s="4" t="s">
        <v>399</v>
      </c>
      <c r="B185" s="83"/>
      <c r="C185" s="5" t="s">
        <v>400</v>
      </c>
      <c r="D185" s="17"/>
      <c r="E185" s="34">
        <v>539380</v>
      </c>
      <c r="F185" s="35">
        <v>6</v>
      </c>
      <c r="G185" s="35">
        <v>6</v>
      </c>
    </row>
    <row r="186" spans="1:7" ht="16" x14ac:dyDescent="0.2">
      <c r="A186" s="4" t="s">
        <v>401</v>
      </c>
      <c r="B186" s="83"/>
      <c r="C186" s="5" t="s">
        <v>402</v>
      </c>
      <c r="D186" s="11"/>
      <c r="E186" s="34">
        <v>50020</v>
      </c>
      <c r="F186" s="35">
        <v>0</v>
      </c>
      <c r="G186" s="35">
        <v>0</v>
      </c>
    </row>
    <row r="187" spans="1:7" ht="16" x14ac:dyDescent="0.2">
      <c r="A187" s="4" t="s">
        <v>403</v>
      </c>
      <c r="B187" s="83"/>
      <c r="C187" s="5" t="s">
        <v>404</v>
      </c>
      <c r="D187" s="11"/>
      <c r="E187" s="34">
        <v>252552</v>
      </c>
      <c r="F187" s="35">
        <v>0</v>
      </c>
      <c r="G187" s="35">
        <v>0</v>
      </c>
    </row>
    <row r="188" spans="1:7" ht="16" x14ac:dyDescent="0.2">
      <c r="A188" s="4" t="s">
        <v>405</v>
      </c>
      <c r="B188" s="84"/>
      <c r="C188" s="5" t="s">
        <v>406</v>
      </c>
      <c r="D188" s="15"/>
      <c r="E188" s="34">
        <v>224449</v>
      </c>
      <c r="F188" s="35">
        <v>4</v>
      </c>
      <c r="G188" s="35">
        <v>4</v>
      </c>
    </row>
    <row r="189" spans="1:7" ht="16" x14ac:dyDescent="0.2">
      <c r="A189" s="4" t="s">
        <v>407</v>
      </c>
      <c r="B189" s="82" t="s">
        <v>6</v>
      </c>
      <c r="C189" s="5" t="s">
        <v>408</v>
      </c>
      <c r="D189" s="30"/>
      <c r="E189" s="34">
        <v>1636630</v>
      </c>
      <c r="F189" s="35">
        <v>71</v>
      </c>
      <c r="G189" s="35" t="s">
        <v>5052</v>
      </c>
    </row>
    <row r="190" spans="1:7" ht="16" x14ac:dyDescent="0.2">
      <c r="A190" s="4" t="s">
        <v>409</v>
      </c>
      <c r="B190" s="83"/>
      <c r="C190" s="5" t="s">
        <v>410</v>
      </c>
      <c r="D190" s="11"/>
      <c r="E190" s="34">
        <v>1043</v>
      </c>
      <c r="F190" s="35">
        <v>0</v>
      </c>
      <c r="G190" s="35">
        <v>0</v>
      </c>
    </row>
    <row r="191" spans="1:7" ht="16" x14ac:dyDescent="0.2">
      <c r="A191" s="4" t="s">
        <v>411</v>
      </c>
      <c r="B191" s="83"/>
      <c r="C191" s="5" t="s">
        <v>412</v>
      </c>
      <c r="D191" s="11"/>
      <c r="E191" s="34">
        <v>41876</v>
      </c>
      <c r="F191" s="35">
        <v>0</v>
      </c>
      <c r="G191" s="35">
        <v>0</v>
      </c>
    </row>
    <row r="192" spans="1:7" ht="16" x14ac:dyDescent="0.2">
      <c r="A192" s="4" t="s">
        <v>413</v>
      </c>
      <c r="B192" s="83"/>
      <c r="C192" s="5" t="s">
        <v>414</v>
      </c>
      <c r="D192" s="16"/>
      <c r="E192" s="34">
        <v>209211</v>
      </c>
      <c r="F192" s="35">
        <v>5</v>
      </c>
      <c r="G192" s="35">
        <v>5</v>
      </c>
    </row>
    <row r="193" spans="1:7" ht="16" x14ac:dyDescent="0.2">
      <c r="A193" s="4" t="s">
        <v>415</v>
      </c>
      <c r="B193" s="83"/>
      <c r="C193" s="5" t="s">
        <v>416</v>
      </c>
      <c r="D193" s="11"/>
      <c r="E193" s="34">
        <v>46605</v>
      </c>
      <c r="F193" s="35">
        <v>0</v>
      </c>
      <c r="G193" s="35">
        <v>0</v>
      </c>
    </row>
    <row r="194" spans="1:7" ht="16" x14ac:dyDescent="0.2">
      <c r="A194" s="4" t="s">
        <v>417</v>
      </c>
      <c r="B194" s="83"/>
      <c r="C194" s="5" t="s">
        <v>418</v>
      </c>
      <c r="D194" s="11"/>
      <c r="E194" s="34">
        <v>21836</v>
      </c>
      <c r="F194" s="35">
        <v>0</v>
      </c>
      <c r="G194" s="35">
        <v>0</v>
      </c>
    </row>
    <row r="195" spans="1:7" ht="16" x14ac:dyDescent="0.2">
      <c r="A195" s="4" t="s">
        <v>419</v>
      </c>
      <c r="B195" s="83"/>
      <c r="C195" s="5" t="s">
        <v>420</v>
      </c>
      <c r="D195" s="28"/>
      <c r="E195" s="34">
        <v>1170070</v>
      </c>
      <c r="F195" s="35">
        <v>21</v>
      </c>
      <c r="G195" s="35" t="s">
        <v>5054</v>
      </c>
    </row>
    <row r="196" spans="1:7" ht="16" x14ac:dyDescent="0.2">
      <c r="A196" s="4" t="s">
        <v>421</v>
      </c>
      <c r="B196" s="83"/>
      <c r="C196" s="5" t="s">
        <v>422</v>
      </c>
      <c r="D196" s="11"/>
      <c r="E196" s="34">
        <v>26410</v>
      </c>
      <c r="F196" s="35">
        <v>0</v>
      </c>
      <c r="G196" s="35">
        <v>0</v>
      </c>
    </row>
    <row r="197" spans="1:7" ht="16" x14ac:dyDescent="0.2">
      <c r="A197" s="4" t="s">
        <v>423</v>
      </c>
      <c r="B197" s="83"/>
      <c r="C197" s="5" t="s">
        <v>424</v>
      </c>
      <c r="D197" s="12"/>
      <c r="E197" s="34">
        <v>192323</v>
      </c>
      <c r="F197" s="35">
        <v>1</v>
      </c>
      <c r="G197" s="35">
        <v>1</v>
      </c>
    </row>
    <row r="198" spans="1:7" ht="16" x14ac:dyDescent="0.2">
      <c r="A198" s="4" t="s">
        <v>425</v>
      </c>
      <c r="B198" s="83"/>
      <c r="C198" s="5" t="s">
        <v>426</v>
      </c>
      <c r="D198" s="28"/>
      <c r="E198" s="34">
        <v>1035456</v>
      </c>
      <c r="F198" s="35">
        <v>21</v>
      </c>
      <c r="G198" s="35" t="s">
        <v>5054</v>
      </c>
    </row>
    <row r="199" spans="1:7" ht="16" x14ac:dyDescent="0.2">
      <c r="A199" s="4" t="s">
        <v>427</v>
      </c>
      <c r="B199" s="83"/>
      <c r="C199" s="5" t="s">
        <v>428</v>
      </c>
      <c r="D199" s="11"/>
      <c r="E199" s="34">
        <v>28141</v>
      </c>
      <c r="F199" s="35">
        <v>0</v>
      </c>
      <c r="G199" s="35">
        <v>0</v>
      </c>
    </row>
    <row r="200" spans="1:7" ht="16" x14ac:dyDescent="0.2">
      <c r="A200" s="4" t="s">
        <v>429</v>
      </c>
      <c r="B200" s="83"/>
      <c r="C200" s="5" t="s">
        <v>430</v>
      </c>
      <c r="D200" s="15"/>
      <c r="E200" s="34">
        <v>131647</v>
      </c>
      <c r="F200" s="35">
        <v>4</v>
      </c>
      <c r="G200" s="35">
        <v>4</v>
      </c>
    </row>
    <row r="201" spans="1:7" ht="16" x14ac:dyDescent="0.2">
      <c r="A201" s="4" t="s">
        <v>431</v>
      </c>
      <c r="B201" s="83"/>
      <c r="C201" s="5" t="s">
        <v>432</v>
      </c>
      <c r="D201" s="13"/>
      <c r="E201" s="34">
        <v>181411</v>
      </c>
      <c r="F201" s="35">
        <v>2</v>
      </c>
      <c r="G201" s="35">
        <v>2</v>
      </c>
    </row>
    <row r="202" spans="1:7" ht="16" x14ac:dyDescent="0.2">
      <c r="A202" s="4" t="s">
        <v>433</v>
      </c>
      <c r="B202" s="83"/>
      <c r="C202" s="5" t="s">
        <v>434</v>
      </c>
      <c r="D202" s="11"/>
      <c r="E202" s="34">
        <v>18158</v>
      </c>
      <c r="F202" s="35">
        <v>0</v>
      </c>
      <c r="G202" s="35">
        <v>0</v>
      </c>
    </row>
    <row r="203" spans="1:7" ht="16" x14ac:dyDescent="0.2">
      <c r="A203" s="4" t="s">
        <v>435</v>
      </c>
      <c r="B203" s="83"/>
      <c r="C203" s="5" t="s">
        <v>436</v>
      </c>
      <c r="D203" s="28"/>
      <c r="E203" s="34">
        <v>927068</v>
      </c>
      <c r="F203" s="35">
        <v>22</v>
      </c>
      <c r="G203" s="35" t="s">
        <v>5054</v>
      </c>
    </row>
    <row r="204" spans="1:7" ht="16" x14ac:dyDescent="0.2">
      <c r="A204" s="4" t="s">
        <v>437</v>
      </c>
      <c r="B204" s="83"/>
      <c r="C204" s="5" t="s">
        <v>438</v>
      </c>
      <c r="D204" s="21"/>
      <c r="E204" s="34">
        <v>154327</v>
      </c>
      <c r="F204" s="35">
        <v>10</v>
      </c>
      <c r="G204" s="35">
        <v>10</v>
      </c>
    </row>
    <row r="205" spans="1:7" ht="16" x14ac:dyDescent="0.2">
      <c r="A205" s="4" t="s">
        <v>439</v>
      </c>
      <c r="B205" s="83"/>
      <c r="C205" s="5" t="s">
        <v>440</v>
      </c>
      <c r="D205" s="13"/>
      <c r="E205" s="34">
        <v>67772</v>
      </c>
      <c r="F205" s="35">
        <v>2</v>
      </c>
      <c r="G205" s="35">
        <v>2</v>
      </c>
    </row>
    <row r="206" spans="1:7" ht="16" x14ac:dyDescent="0.2">
      <c r="A206" s="4" t="s">
        <v>441</v>
      </c>
      <c r="B206" s="83"/>
      <c r="C206" s="5" t="s">
        <v>442</v>
      </c>
      <c r="D206" s="11"/>
      <c r="E206" s="34">
        <v>28117</v>
      </c>
      <c r="F206" s="35">
        <v>0</v>
      </c>
      <c r="G206" s="35">
        <v>0</v>
      </c>
    </row>
    <row r="207" spans="1:7" ht="16" x14ac:dyDescent="0.2">
      <c r="A207" s="4" t="s">
        <v>443</v>
      </c>
      <c r="B207" s="83"/>
      <c r="C207" s="5" t="s">
        <v>444</v>
      </c>
      <c r="D207" s="31"/>
      <c r="E207" s="34">
        <v>9694934</v>
      </c>
      <c r="F207" s="35">
        <v>341</v>
      </c>
      <c r="G207" s="35" t="s">
        <v>5079</v>
      </c>
    </row>
    <row r="208" spans="1:7" ht="16" x14ac:dyDescent="0.2">
      <c r="A208" s="4" t="s">
        <v>445</v>
      </c>
      <c r="B208" s="83"/>
      <c r="C208" s="5" t="s">
        <v>446</v>
      </c>
      <c r="D208" s="15"/>
      <c r="E208" s="34">
        <v>167927</v>
      </c>
      <c r="F208" s="35">
        <v>4</v>
      </c>
      <c r="G208" s="35">
        <v>4</v>
      </c>
    </row>
    <row r="209" spans="1:7" ht="16" x14ac:dyDescent="0.2">
      <c r="A209" s="4" t="s">
        <v>447</v>
      </c>
      <c r="B209" s="83"/>
      <c r="C209" s="5" t="s">
        <v>448</v>
      </c>
      <c r="D209" s="11"/>
      <c r="E209" s="34">
        <v>253694</v>
      </c>
      <c r="F209" s="35">
        <v>0</v>
      </c>
      <c r="G209" s="35">
        <v>0</v>
      </c>
    </row>
    <row r="210" spans="1:7" ht="16" x14ac:dyDescent="0.2">
      <c r="A210" s="4" t="s">
        <v>449</v>
      </c>
      <c r="B210" s="83"/>
      <c r="C210" s="5" t="s">
        <v>450</v>
      </c>
      <c r="D210" s="11"/>
      <c r="E210" s="34">
        <v>16918</v>
      </c>
      <c r="F210" s="35">
        <v>0</v>
      </c>
      <c r="G210" s="35">
        <v>0</v>
      </c>
    </row>
    <row r="211" spans="1:7" ht="16" x14ac:dyDescent="0.2">
      <c r="A211" s="4" t="s">
        <v>451</v>
      </c>
      <c r="B211" s="83"/>
      <c r="C211" s="5" t="s">
        <v>452</v>
      </c>
      <c r="D211" s="13"/>
      <c r="E211" s="34">
        <v>88122</v>
      </c>
      <c r="F211" s="35">
        <v>2</v>
      </c>
      <c r="G211" s="35">
        <v>2</v>
      </c>
    </row>
    <row r="212" spans="1:7" ht="16" x14ac:dyDescent="0.2">
      <c r="A212" s="4" t="s">
        <v>453</v>
      </c>
      <c r="B212" s="83"/>
      <c r="C212" s="5" t="s">
        <v>454</v>
      </c>
      <c r="D212" s="21"/>
      <c r="E212" s="34">
        <v>297260</v>
      </c>
      <c r="F212" s="35">
        <v>10</v>
      </c>
      <c r="G212" s="35">
        <v>10</v>
      </c>
    </row>
    <row r="213" spans="1:7" ht="16" x14ac:dyDescent="0.2">
      <c r="A213" s="4" t="s">
        <v>455</v>
      </c>
      <c r="B213" s="83"/>
      <c r="C213" s="5" t="s">
        <v>456</v>
      </c>
      <c r="D213" s="11"/>
      <c r="E213" s="34">
        <v>8426</v>
      </c>
      <c r="F213" s="35">
        <v>0</v>
      </c>
      <c r="G213" s="35">
        <v>0</v>
      </c>
    </row>
    <row r="214" spans="1:7" ht="16" x14ac:dyDescent="0.2">
      <c r="A214" s="4" t="s">
        <v>457</v>
      </c>
      <c r="B214" s="83"/>
      <c r="C214" s="5" t="s">
        <v>458</v>
      </c>
      <c r="D214" s="11"/>
      <c r="E214" s="34">
        <v>12505</v>
      </c>
      <c r="F214" s="35">
        <v>0</v>
      </c>
      <c r="G214" s="35">
        <v>0</v>
      </c>
    </row>
    <row r="215" spans="1:7" ht="16" x14ac:dyDescent="0.2">
      <c r="A215" s="4" t="s">
        <v>459</v>
      </c>
      <c r="B215" s="83"/>
      <c r="C215" s="5" t="s">
        <v>460</v>
      </c>
      <c r="D215" s="19"/>
      <c r="E215" s="34">
        <v>433729</v>
      </c>
      <c r="F215" s="35">
        <v>8</v>
      </c>
      <c r="G215" s="35">
        <v>8</v>
      </c>
    </row>
    <row r="216" spans="1:7" ht="16" x14ac:dyDescent="0.2">
      <c r="A216" s="4" t="s">
        <v>461</v>
      </c>
      <c r="B216" s="83"/>
      <c r="C216" s="5" t="s">
        <v>462</v>
      </c>
      <c r="D216" s="12"/>
      <c r="E216" s="34">
        <v>132949</v>
      </c>
      <c r="F216" s="35">
        <v>1</v>
      </c>
      <c r="G216" s="35">
        <v>1</v>
      </c>
    </row>
    <row r="217" spans="1:7" ht="16" x14ac:dyDescent="0.2">
      <c r="A217" s="4" t="s">
        <v>463</v>
      </c>
      <c r="B217" s="83"/>
      <c r="C217" s="5" t="s">
        <v>330</v>
      </c>
      <c r="D217" s="11"/>
      <c r="E217" s="34">
        <v>101911</v>
      </c>
      <c r="F217" s="35">
        <v>0</v>
      </c>
      <c r="G217" s="35">
        <v>0</v>
      </c>
    </row>
    <row r="218" spans="1:7" ht="16" x14ac:dyDescent="0.2">
      <c r="A218" s="4" t="s">
        <v>464</v>
      </c>
      <c r="B218" s="83"/>
      <c r="C218" s="5" t="s">
        <v>465</v>
      </c>
      <c r="D218" s="28"/>
      <c r="E218" s="34">
        <v>3149507</v>
      </c>
      <c r="F218" s="35">
        <v>24</v>
      </c>
      <c r="G218" s="35" t="s">
        <v>5054</v>
      </c>
    </row>
    <row r="219" spans="1:7" ht="16" x14ac:dyDescent="0.2">
      <c r="A219" s="4" t="s">
        <v>466</v>
      </c>
      <c r="B219" s="83"/>
      <c r="C219" s="5" t="s">
        <v>467</v>
      </c>
      <c r="D219" s="12"/>
      <c r="E219" s="34">
        <v>442081</v>
      </c>
      <c r="F219" s="35">
        <v>1</v>
      </c>
      <c r="G219" s="35">
        <v>1</v>
      </c>
    </row>
    <row r="220" spans="1:7" ht="16" x14ac:dyDescent="0.2">
      <c r="A220" s="4" t="s">
        <v>468</v>
      </c>
      <c r="B220" s="83"/>
      <c r="C220" s="5" t="s">
        <v>469</v>
      </c>
      <c r="D220" s="11"/>
      <c r="E220" s="34">
        <v>18583</v>
      </c>
      <c r="F220" s="35">
        <v>0</v>
      </c>
      <c r="G220" s="35">
        <v>0</v>
      </c>
    </row>
    <row r="221" spans="1:7" ht="16" x14ac:dyDescent="0.2">
      <c r="A221" s="4" t="s">
        <v>470</v>
      </c>
      <c r="B221" s="83"/>
      <c r="C221" s="5" t="s">
        <v>471</v>
      </c>
      <c r="D221" s="29"/>
      <c r="E221" s="34">
        <v>2544916</v>
      </c>
      <c r="F221" s="35">
        <v>46</v>
      </c>
      <c r="G221" s="35" t="s">
        <v>5053</v>
      </c>
    </row>
    <row r="222" spans="1:7" ht="16" x14ac:dyDescent="0.2">
      <c r="A222" s="4" t="s">
        <v>472</v>
      </c>
      <c r="B222" s="83"/>
      <c r="C222" s="5" t="s">
        <v>473</v>
      </c>
      <c r="D222" s="29"/>
      <c r="E222" s="34">
        <v>1618460</v>
      </c>
      <c r="F222" s="35">
        <v>38</v>
      </c>
      <c r="G222" s="35" t="s">
        <v>5053</v>
      </c>
    </row>
    <row r="223" spans="1:7" ht="16" x14ac:dyDescent="0.2">
      <c r="A223" s="4" t="s">
        <v>474</v>
      </c>
      <c r="B223" s="83"/>
      <c r="C223" s="5" t="s">
        <v>475</v>
      </c>
      <c r="D223" s="12"/>
      <c r="E223" s="34">
        <v>70082</v>
      </c>
      <c r="F223" s="35">
        <v>1</v>
      </c>
      <c r="G223" s="35">
        <v>1</v>
      </c>
    </row>
    <row r="224" spans="1:7" ht="16" x14ac:dyDescent="0.2">
      <c r="A224" s="4" t="s">
        <v>476</v>
      </c>
      <c r="B224" s="83"/>
      <c r="C224" s="5" t="s">
        <v>477</v>
      </c>
      <c r="D224" s="30"/>
      <c r="E224" s="34">
        <v>2224091</v>
      </c>
      <c r="F224" s="35">
        <v>61</v>
      </c>
      <c r="G224" s="35" t="s">
        <v>5052</v>
      </c>
    </row>
    <row r="225" spans="1:7" ht="16" x14ac:dyDescent="0.2">
      <c r="A225" s="4" t="s">
        <v>478</v>
      </c>
      <c r="B225" s="83"/>
      <c r="C225" s="5" t="s">
        <v>479</v>
      </c>
      <c r="D225" s="28"/>
      <c r="E225" s="34">
        <v>3282248</v>
      </c>
      <c r="F225" s="35">
        <v>27</v>
      </c>
      <c r="G225" s="35" t="s">
        <v>5054</v>
      </c>
    </row>
    <row r="226" spans="1:7" ht="16" x14ac:dyDescent="0.2">
      <c r="A226" s="4" t="s">
        <v>480</v>
      </c>
      <c r="B226" s="83"/>
      <c r="C226" s="5" t="s">
        <v>481</v>
      </c>
      <c r="D226" s="27"/>
      <c r="E226" s="34">
        <v>826079</v>
      </c>
      <c r="F226" s="35">
        <v>18</v>
      </c>
      <c r="G226" s="35" t="s">
        <v>5055</v>
      </c>
    </row>
    <row r="227" spans="1:7" ht="16" x14ac:dyDescent="0.2">
      <c r="A227" s="4" t="s">
        <v>482</v>
      </c>
      <c r="B227" s="83"/>
      <c r="C227" s="5" t="s">
        <v>483</v>
      </c>
      <c r="D227" s="29"/>
      <c r="E227" s="34">
        <v>823815</v>
      </c>
      <c r="F227" s="35">
        <v>38</v>
      </c>
      <c r="G227" s="35" t="s">
        <v>5053</v>
      </c>
    </row>
    <row r="228" spans="1:7" ht="16" x14ac:dyDescent="0.2">
      <c r="A228" s="4" t="s">
        <v>484</v>
      </c>
      <c r="B228" s="83"/>
      <c r="C228" s="5" t="s">
        <v>485</v>
      </c>
      <c r="D228" s="12"/>
      <c r="E228" s="34">
        <v>282367</v>
      </c>
      <c r="F228" s="35">
        <v>1</v>
      </c>
      <c r="G228" s="35">
        <v>1</v>
      </c>
    </row>
    <row r="229" spans="1:7" ht="16" x14ac:dyDescent="0.2">
      <c r="A229" s="4" t="s">
        <v>486</v>
      </c>
      <c r="B229" s="83"/>
      <c r="C229" s="5" t="s">
        <v>487</v>
      </c>
      <c r="D229" s="13"/>
      <c r="E229" s="34">
        <v>743568</v>
      </c>
      <c r="F229" s="35">
        <v>2</v>
      </c>
      <c r="G229" s="35">
        <v>2</v>
      </c>
    </row>
    <row r="230" spans="1:7" ht="16" x14ac:dyDescent="0.2">
      <c r="A230" s="4" t="s">
        <v>488</v>
      </c>
      <c r="B230" s="83"/>
      <c r="C230" s="5" t="s">
        <v>489</v>
      </c>
      <c r="D230" s="16"/>
      <c r="E230" s="34">
        <v>442065</v>
      </c>
      <c r="F230" s="35">
        <v>5</v>
      </c>
      <c r="G230" s="35">
        <v>5</v>
      </c>
    </row>
    <row r="231" spans="1:7" ht="16" x14ac:dyDescent="0.2">
      <c r="A231" s="4" t="s">
        <v>490</v>
      </c>
      <c r="B231" s="83"/>
      <c r="C231" s="5" t="s">
        <v>491</v>
      </c>
      <c r="D231" s="27"/>
      <c r="E231" s="34">
        <v>1914391</v>
      </c>
      <c r="F231" s="35">
        <v>17</v>
      </c>
      <c r="G231" s="35" t="s">
        <v>5055</v>
      </c>
    </row>
    <row r="232" spans="1:7" ht="16" x14ac:dyDescent="0.2">
      <c r="A232" s="4" t="s">
        <v>492</v>
      </c>
      <c r="B232" s="83"/>
      <c r="C232" s="5" t="s">
        <v>402</v>
      </c>
      <c r="D232" s="12"/>
      <c r="E232" s="34">
        <v>258852</v>
      </c>
      <c r="F232" s="35">
        <v>1</v>
      </c>
      <c r="G232" s="35">
        <v>1</v>
      </c>
    </row>
    <row r="233" spans="1:7" ht="16" x14ac:dyDescent="0.2">
      <c r="A233" s="4" t="s">
        <v>493</v>
      </c>
      <c r="B233" s="83"/>
      <c r="C233" s="5" t="s">
        <v>494</v>
      </c>
      <c r="D233" s="13"/>
      <c r="E233" s="34">
        <v>181648</v>
      </c>
      <c r="F233" s="35">
        <v>2</v>
      </c>
      <c r="G233" s="35">
        <v>2</v>
      </c>
    </row>
    <row r="234" spans="1:7" ht="16" x14ac:dyDescent="0.2">
      <c r="A234" s="4" t="s">
        <v>495</v>
      </c>
      <c r="B234" s="83"/>
      <c r="C234" s="5" t="s">
        <v>496</v>
      </c>
      <c r="D234" s="11"/>
      <c r="E234" s="34">
        <v>3098</v>
      </c>
      <c r="F234" s="35">
        <v>0</v>
      </c>
      <c r="G234" s="35">
        <v>0</v>
      </c>
    </row>
    <row r="235" spans="1:7" ht="16" x14ac:dyDescent="0.2">
      <c r="A235" s="4" t="s">
        <v>497</v>
      </c>
      <c r="B235" s="83"/>
      <c r="C235" s="5" t="s">
        <v>498</v>
      </c>
      <c r="D235" s="12"/>
      <c r="E235" s="34">
        <v>42013</v>
      </c>
      <c r="F235" s="35">
        <v>1</v>
      </c>
      <c r="G235" s="35">
        <v>1</v>
      </c>
    </row>
    <row r="236" spans="1:7" ht="16" x14ac:dyDescent="0.2">
      <c r="A236" s="4" t="s">
        <v>499</v>
      </c>
      <c r="B236" s="83"/>
      <c r="C236" s="5" t="s">
        <v>500</v>
      </c>
      <c r="D236" s="27"/>
      <c r="E236" s="34">
        <v>455376</v>
      </c>
      <c r="F236" s="35">
        <v>19</v>
      </c>
      <c r="G236" s="35" t="s">
        <v>5055</v>
      </c>
    </row>
    <row r="237" spans="1:7" ht="16" x14ac:dyDescent="0.2">
      <c r="A237" s="4" t="s">
        <v>501</v>
      </c>
      <c r="B237" s="83"/>
      <c r="C237" s="5" t="s">
        <v>502</v>
      </c>
      <c r="D237" s="22"/>
      <c r="E237" s="34">
        <v>486444</v>
      </c>
      <c r="F237" s="35">
        <v>11</v>
      </c>
      <c r="G237" s="35">
        <v>11</v>
      </c>
    </row>
    <row r="238" spans="1:7" ht="16" x14ac:dyDescent="0.2">
      <c r="A238" s="4" t="s">
        <v>503</v>
      </c>
      <c r="B238" s="83"/>
      <c r="C238" s="5" t="s">
        <v>504</v>
      </c>
      <c r="D238" s="17"/>
      <c r="E238" s="34">
        <v>557719</v>
      </c>
      <c r="F238" s="35">
        <v>6</v>
      </c>
      <c r="G238" s="35">
        <v>6</v>
      </c>
    </row>
    <row r="239" spans="1:7" ht="16" x14ac:dyDescent="0.2">
      <c r="A239" s="4" t="s">
        <v>505</v>
      </c>
      <c r="B239" s="83"/>
      <c r="C239" s="5" t="s">
        <v>506</v>
      </c>
      <c r="D239" s="11"/>
      <c r="E239" s="34">
        <v>98787</v>
      </c>
      <c r="F239" s="35">
        <v>0</v>
      </c>
      <c r="G239" s="35">
        <v>0</v>
      </c>
    </row>
    <row r="240" spans="1:7" ht="16" x14ac:dyDescent="0.2">
      <c r="A240" s="4" t="s">
        <v>507</v>
      </c>
      <c r="B240" s="83"/>
      <c r="C240" s="5" t="s">
        <v>508</v>
      </c>
      <c r="D240" s="11"/>
      <c r="E240" s="34">
        <v>64665</v>
      </c>
      <c r="F240" s="35">
        <v>0</v>
      </c>
      <c r="G240" s="35">
        <v>0</v>
      </c>
    </row>
    <row r="241" spans="1:7" ht="16" x14ac:dyDescent="0.2">
      <c r="A241" s="4" t="s">
        <v>509</v>
      </c>
      <c r="B241" s="83"/>
      <c r="C241" s="5" t="s">
        <v>510</v>
      </c>
      <c r="D241" s="11"/>
      <c r="E241" s="34">
        <v>15720</v>
      </c>
      <c r="F241" s="35">
        <v>0</v>
      </c>
      <c r="G241" s="35">
        <v>0</v>
      </c>
    </row>
    <row r="242" spans="1:7" ht="16" x14ac:dyDescent="0.2">
      <c r="A242" s="4" t="s">
        <v>511</v>
      </c>
      <c r="B242" s="83"/>
      <c r="C242" s="5" t="s">
        <v>512</v>
      </c>
      <c r="D242" s="24"/>
      <c r="E242" s="34">
        <v>485146</v>
      </c>
      <c r="F242" s="35">
        <v>13</v>
      </c>
      <c r="G242" s="35">
        <v>13</v>
      </c>
    </row>
    <row r="243" spans="1:7" ht="16" x14ac:dyDescent="0.2">
      <c r="A243" s="4" t="s">
        <v>513</v>
      </c>
      <c r="B243" s="83"/>
      <c r="C243" s="5" t="s">
        <v>514</v>
      </c>
      <c r="D243" s="11"/>
      <c r="E243" s="34">
        <v>53160</v>
      </c>
      <c r="F243" s="35">
        <v>0</v>
      </c>
      <c r="G243" s="35">
        <v>0</v>
      </c>
    </row>
    <row r="244" spans="1:7" ht="16" x14ac:dyDescent="0.2">
      <c r="A244" s="4" t="s">
        <v>515</v>
      </c>
      <c r="B244" s="83"/>
      <c r="C244" s="5" t="s">
        <v>516</v>
      </c>
      <c r="D244" s="18"/>
      <c r="E244" s="34">
        <v>830851</v>
      </c>
      <c r="F244" s="35">
        <v>7</v>
      </c>
      <c r="G244" s="35">
        <v>7</v>
      </c>
    </row>
    <row r="245" spans="1:7" ht="16" x14ac:dyDescent="0.2">
      <c r="A245" s="4" t="s">
        <v>517</v>
      </c>
      <c r="B245" s="83"/>
      <c r="C245" s="5" t="s">
        <v>518</v>
      </c>
      <c r="D245" s="13"/>
      <c r="E245" s="34">
        <v>224410</v>
      </c>
      <c r="F245" s="35">
        <v>2</v>
      </c>
      <c r="G245" s="35">
        <v>2</v>
      </c>
    </row>
    <row r="246" spans="1:7" ht="16" x14ac:dyDescent="0.2">
      <c r="A246" s="4" t="s">
        <v>519</v>
      </c>
      <c r="B246" s="84"/>
      <c r="C246" s="5" t="s">
        <v>520</v>
      </c>
      <c r="D246" s="12"/>
      <c r="E246" s="34">
        <v>88691</v>
      </c>
      <c r="F246" s="35">
        <v>1</v>
      </c>
      <c r="G246" s="35">
        <v>1</v>
      </c>
    </row>
    <row r="247" spans="1:7" ht="16" x14ac:dyDescent="0.2">
      <c r="A247" s="4" t="s">
        <v>521</v>
      </c>
      <c r="B247" s="82" t="s">
        <v>7</v>
      </c>
      <c r="C247" s="5" t="s">
        <v>522</v>
      </c>
      <c r="D247" s="18"/>
      <c r="E247" s="34">
        <v>554668</v>
      </c>
      <c r="F247" s="35">
        <v>7</v>
      </c>
      <c r="G247" s="35">
        <v>7</v>
      </c>
    </row>
    <row r="248" spans="1:7" ht="16" x14ac:dyDescent="0.2">
      <c r="A248" s="4" t="s">
        <v>523</v>
      </c>
      <c r="B248" s="83"/>
      <c r="C248" s="5" t="s">
        <v>524</v>
      </c>
      <c r="D248" s="12"/>
      <c r="E248" s="34">
        <v>16688</v>
      </c>
      <c r="F248" s="35">
        <v>1</v>
      </c>
      <c r="G248" s="35">
        <v>1</v>
      </c>
    </row>
    <row r="249" spans="1:7" ht="16" x14ac:dyDescent="0.2">
      <c r="A249" s="4" t="s">
        <v>525</v>
      </c>
      <c r="B249" s="83"/>
      <c r="C249" s="5" t="s">
        <v>526</v>
      </c>
      <c r="D249" s="29"/>
      <c r="E249" s="34">
        <v>673820</v>
      </c>
      <c r="F249" s="35">
        <v>35</v>
      </c>
      <c r="G249" s="35" t="s">
        <v>5053</v>
      </c>
    </row>
    <row r="250" spans="1:7" ht="16" x14ac:dyDescent="0.2">
      <c r="A250" s="4" t="s">
        <v>527</v>
      </c>
      <c r="B250" s="83"/>
      <c r="C250" s="5" t="s">
        <v>528</v>
      </c>
      <c r="D250" s="11"/>
      <c r="E250" s="34">
        <v>14306</v>
      </c>
      <c r="F250" s="35">
        <v>0</v>
      </c>
      <c r="G250" s="35">
        <v>0</v>
      </c>
    </row>
    <row r="251" spans="1:7" ht="16" x14ac:dyDescent="0.2">
      <c r="A251" s="4" t="s">
        <v>529</v>
      </c>
      <c r="B251" s="83"/>
      <c r="C251" s="5" t="s">
        <v>530</v>
      </c>
      <c r="D251" s="11"/>
      <c r="E251" s="34">
        <v>3347</v>
      </c>
      <c r="F251" s="35">
        <v>0</v>
      </c>
      <c r="G251" s="35">
        <v>0</v>
      </c>
    </row>
    <row r="252" spans="1:7" ht="16" x14ac:dyDescent="0.2">
      <c r="A252" s="4" t="s">
        <v>531</v>
      </c>
      <c r="B252" s="83"/>
      <c r="C252" s="5" t="s">
        <v>532</v>
      </c>
      <c r="D252" s="11"/>
      <c r="E252" s="34">
        <v>5716</v>
      </c>
      <c r="F252" s="35">
        <v>0</v>
      </c>
      <c r="G252" s="35">
        <v>0</v>
      </c>
    </row>
    <row r="253" spans="1:7" ht="16" x14ac:dyDescent="0.2">
      <c r="A253" s="4" t="s">
        <v>533</v>
      </c>
      <c r="B253" s="83"/>
      <c r="C253" s="5" t="s">
        <v>534</v>
      </c>
      <c r="D253" s="11"/>
      <c r="E253" s="34">
        <v>328560</v>
      </c>
      <c r="F253" s="35">
        <v>0</v>
      </c>
      <c r="G253" s="35">
        <v>0</v>
      </c>
    </row>
    <row r="254" spans="1:7" ht="16" x14ac:dyDescent="0.2">
      <c r="A254" s="4" t="s">
        <v>535</v>
      </c>
      <c r="B254" s="83"/>
      <c r="C254" s="5" t="s">
        <v>536</v>
      </c>
      <c r="D254" s="11"/>
      <c r="E254" s="34">
        <v>79174</v>
      </c>
      <c r="F254" s="35">
        <v>0</v>
      </c>
      <c r="G254" s="35">
        <v>0</v>
      </c>
    </row>
    <row r="255" spans="1:7" ht="16" x14ac:dyDescent="0.2">
      <c r="A255" s="4" t="s">
        <v>537</v>
      </c>
      <c r="B255" s="83"/>
      <c r="C255" s="5" t="s">
        <v>538</v>
      </c>
      <c r="D255" s="11"/>
      <c r="E255" s="34">
        <v>20831</v>
      </c>
      <c r="F255" s="35">
        <v>0</v>
      </c>
      <c r="G255" s="35">
        <v>0</v>
      </c>
    </row>
    <row r="256" spans="1:7" ht="16" x14ac:dyDescent="0.2">
      <c r="A256" s="4" t="s">
        <v>539</v>
      </c>
      <c r="B256" s="83"/>
      <c r="C256" s="5" t="s">
        <v>540</v>
      </c>
      <c r="D256" s="11"/>
      <c r="E256" s="34">
        <v>1713</v>
      </c>
      <c r="F256" s="35">
        <v>0</v>
      </c>
      <c r="G256" s="35">
        <v>0</v>
      </c>
    </row>
    <row r="257" spans="1:7" ht="16" x14ac:dyDescent="0.2">
      <c r="A257" s="4" t="s">
        <v>541</v>
      </c>
      <c r="B257" s="83"/>
      <c r="C257" s="5" t="s">
        <v>542</v>
      </c>
      <c r="D257" s="11"/>
      <c r="E257" s="34">
        <v>8994</v>
      </c>
      <c r="F257" s="35">
        <v>0</v>
      </c>
      <c r="G257" s="35">
        <v>0</v>
      </c>
    </row>
    <row r="258" spans="1:7" ht="16" x14ac:dyDescent="0.2">
      <c r="A258" s="4" t="s">
        <v>543</v>
      </c>
      <c r="B258" s="83"/>
      <c r="C258" s="5" t="s">
        <v>544</v>
      </c>
      <c r="D258" s="11"/>
      <c r="E258" s="34">
        <v>7529</v>
      </c>
      <c r="F258" s="35">
        <v>0</v>
      </c>
      <c r="G258" s="35">
        <v>0</v>
      </c>
    </row>
    <row r="259" spans="1:7" ht="16" x14ac:dyDescent="0.2">
      <c r="A259" s="4" t="s">
        <v>545</v>
      </c>
      <c r="B259" s="83"/>
      <c r="C259" s="5" t="s">
        <v>546</v>
      </c>
      <c r="D259" s="11"/>
      <c r="E259" s="34">
        <v>3679</v>
      </c>
      <c r="F259" s="35">
        <v>0</v>
      </c>
      <c r="G259" s="35">
        <v>0</v>
      </c>
    </row>
    <row r="260" spans="1:7" ht="16" x14ac:dyDescent="0.2">
      <c r="A260" s="4" t="s">
        <v>547</v>
      </c>
      <c r="B260" s="83"/>
      <c r="C260" s="5" t="s">
        <v>548</v>
      </c>
      <c r="D260" s="11"/>
      <c r="E260" s="34">
        <v>5677</v>
      </c>
      <c r="F260" s="35">
        <v>0</v>
      </c>
      <c r="G260" s="35">
        <v>0</v>
      </c>
    </row>
    <row r="261" spans="1:7" ht="16" x14ac:dyDescent="0.2">
      <c r="A261" s="4" t="s">
        <v>549</v>
      </c>
      <c r="B261" s="83"/>
      <c r="C261" s="5" t="s">
        <v>550</v>
      </c>
      <c r="D261" s="11"/>
      <c r="E261" s="34">
        <v>5590</v>
      </c>
      <c r="F261" s="35">
        <v>0</v>
      </c>
      <c r="G261" s="35">
        <v>0</v>
      </c>
    </row>
    <row r="262" spans="1:7" ht="16" x14ac:dyDescent="0.2">
      <c r="A262" s="4" t="s">
        <v>551</v>
      </c>
      <c r="B262" s="83"/>
      <c r="C262" s="5" t="s">
        <v>552</v>
      </c>
      <c r="D262" s="11"/>
      <c r="E262" s="34">
        <v>32178</v>
      </c>
      <c r="F262" s="35">
        <v>0</v>
      </c>
      <c r="G262" s="35">
        <v>0</v>
      </c>
    </row>
    <row r="263" spans="1:7" ht="16" x14ac:dyDescent="0.2">
      <c r="A263" s="4" t="s">
        <v>553</v>
      </c>
      <c r="B263" s="83"/>
      <c r="C263" s="5" t="s">
        <v>554</v>
      </c>
      <c r="D263" s="29"/>
      <c r="E263" s="34">
        <v>740613</v>
      </c>
      <c r="F263" s="35">
        <v>38</v>
      </c>
      <c r="G263" s="35" t="s">
        <v>5053</v>
      </c>
    </row>
    <row r="264" spans="1:7" ht="16" x14ac:dyDescent="0.2">
      <c r="A264" s="4" t="s">
        <v>555</v>
      </c>
      <c r="B264" s="83"/>
      <c r="C264" s="5" t="s">
        <v>556</v>
      </c>
      <c r="D264" s="11"/>
      <c r="E264" s="34">
        <v>2466</v>
      </c>
      <c r="F264" s="35">
        <v>0</v>
      </c>
      <c r="G264" s="35">
        <v>0</v>
      </c>
    </row>
    <row r="265" spans="1:7" ht="16" x14ac:dyDescent="0.2">
      <c r="A265" s="4" t="s">
        <v>557</v>
      </c>
      <c r="B265" s="83"/>
      <c r="C265" s="5" t="s">
        <v>558</v>
      </c>
      <c r="D265" s="12"/>
      <c r="E265" s="34">
        <v>399396</v>
      </c>
      <c r="F265" s="35">
        <v>1</v>
      </c>
      <c r="G265" s="35">
        <v>1</v>
      </c>
    </row>
    <row r="266" spans="1:7" ht="16" x14ac:dyDescent="0.2">
      <c r="A266" s="4" t="s">
        <v>559</v>
      </c>
      <c r="B266" s="83"/>
      <c r="C266" s="5" t="s">
        <v>560</v>
      </c>
      <c r="D266" s="11"/>
      <c r="E266" s="34">
        <v>54291</v>
      </c>
      <c r="F266" s="35">
        <v>0</v>
      </c>
      <c r="G266" s="35">
        <v>0</v>
      </c>
    </row>
    <row r="267" spans="1:7" ht="16" x14ac:dyDescent="0.2">
      <c r="A267" s="4" t="s">
        <v>561</v>
      </c>
      <c r="B267" s="83"/>
      <c r="C267" s="5" t="s">
        <v>562</v>
      </c>
      <c r="D267" s="28"/>
      <c r="E267" s="34">
        <v>757040</v>
      </c>
      <c r="F267" s="35">
        <v>24</v>
      </c>
      <c r="G267" s="35" t="s">
        <v>5054</v>
      </c>
    </row>
    <row r="268" spans="1:7" ht="16" x14ac:dyDescent="0.2">
      <c r="A268" s="4" t="s">
        <v>563</v>
      </c>
      <c r="B268" s="83"/>
      <c r="C268" s="5" t="s">
        <v>564</v>
      </c>
      <c r="D268" s="11"/>
      <c r="E268" s="34">
        <v>30534</v>
      </c>
      <c r="F268" s="35">
        <v>0</v>
      </c>
      <c r="G268" s="35">
        <v>0</v>
      </c>
    </row>
    <row r="269" spans="1:7" ht="16" x14ac:dyDescent="0.2">
      <c r="A269" s="4" t="s">
        <v>565</v>
      </c>
      <c r="B269" s="83"/>
      <c r="C269" s="5" t="s">
        <v>566</v>
      </c>
      <c r="D269" s="11"/>
      <c r="E269" s="34">
        <v>50039</v>
      </c>
      <c r="F269" s="35">
        <v>0</v>
      </c>
      <c r="G269" s="35">
        <v>0</v>
      </c>
    </row>
    <row r="270" spans="1:7" ht="16" x14ac:dyDescent="0.2">
      <c r="A270" s="4" t="s">
        <v>567</v>
      </c>
      <c r="B270" s="83"/>
      <c r="C270" s="5" t="s">
        <v>568</v>
      </c>
      <c r="D270" s="12"/>
      <c r="E270" s="34">
        <v>63474</v>
      </c>
      <c r="F270" s="35">
        <v>1</v>
      </c>
      <c r="G270" s="35">
        <v>1</v>
      </c>
    </row>
    <row r="271" spans="1:7" ht="16" x14ac:dyDescent="0.2">
      <c r="A271" s="4" t="s">
        <v>569</v>
      </c>
      <c r="B271" s="83"/>
      <c r="C271" s="5" t="s">
        <v>570</v>
      </c>
      <c r="D271" s="11"/>
      <c r="E271" s="34">
        <v>6073</v>
      </c>
      <c r="F271" s="35">
        <v>0</v>
      </c>
      <c r="G271" s="35">
        <v>0</v>
      </c>
    </row>
    <row r="272" spans="1:7" ht="16" x14ac:dyDescent="0.2">
      <c r="A272" s="4" t="s">
        <v>571</v>
      </c>
      <c r="B272" s="83"/>
      <c r="C272" s="5" t="s">
        <v>572</v>
      </c>
      <c r="D272" s="11"/>
      <c r="E272" s="34">
        <v>16496</v>
      </c>
      <c r="F272" s="35">
        <v>0</v>
      </c>
      <c r="G272" s="35">
        <v>0</v>
      </c>
    </row>
    <row r="273" spans="1:7" ht="16" x14ac:dyDescent="0.2">
      <c r="A273" s="4" t="s">
        <v>573</v>
      </c>
      <c r="B273" s="83"/>
      <c r="C273" s="5" t="s">
        <v>574</v>
      </c>
      <c r="D273" s="11"/>
      <c r="E273" s="34">
        <v>17439</v>
      </c>
      <c r="F273" s="35">
        <v>0</v>
      </c>
      <c r="G273" s="35">
        <v>0</v>
      </c>
    </row>
    <row r="274" spans="1:7" ht="16" x14ac:dyDescent="0.2">
      <c r="A274" s="4" t="s">
        <v>575</v>
      </c>
      <c r="B274" s="83"/>
      <c r="C274" s="5" t="s">
        <v>576</v>
      </c>
      <c r="D274" s="11"/>
      <c r="E274" s="34">
        <v>753</v>
      </c>
      <c r="F274" s="35">
        <v>0</v>
      </c>
      <c r="G274" s="35">
        <v>0</v>
      </c>
    </row>
    <row r="275" spans="1:7" ht="16" x14ac:dyDescent="0.2">
      <c r="A275" s="4" t="s">
        <v>577</v>
      </c>
      <c r="B275" s="83"/>
      <c r="C275" s="5" t="s">
        <v>578</v>
      </c>
      <c r="D275" s="11"/>
      <c r="E275" s="34">
        <v>7011</v>
      </c>
      <c r="F275" s="35">
        <v>0</v>
      </c>
      <c r="G275" s="35">
        <v>0</v>
      </c>
    </row>
    <row r="276" spans="1:7" ht="16" x14ac:dyDescent="0.2">
      <c r="A276" s="4" t="s">
        <v>579</v>
      </c>
      <c r="B276" s="83"/>
      <c r="C276" s="5" t="s">
        <v>182</v>
      </c>
      <c r="D276" s="11"/>
      <c r="E276" s="34">
        <v>1211</v>
      </c>
      <c r="F276" s="35">
        <v>0</v>
      </c>
      <c r="G276" s="35">
        <v>0</v>
      </c>
    </row>
    <row r="277" spans="1:7" ht="16" x14ac:dyDescent="0.2">
      <c r="A277" s="4" t="s">
        <v>580</v>
      </c>
      <c r="B277" s="83"/>
      <c r="C277" s="5" t="s">
        <v>184</v>
      </c>
      <c r="D277" s="15"/>
      <c r="E277" s="34">
        <v>580451</v>
      </c>
      <c r="F277" s="35">
        <v>4</v>
      </c>
      <c r="G277" s="35">
        <v>4</v>
      </c>
    </row>
    <row r="278" spans="1:7" ht="16" x14ac:dyDescent="0.2">
      <c r="A278" s="4" t="s">
        <v>581</v>
      </c>
      <c r="B278" s="83"/>
      <c r="C278" s="5" t="s">
        <v>582</v>
      </c>
      <c r="D278" s="11"/>
      <c r="E278" s="34">
        <v>1412</v>
      </c>
      <c r="F278" s="35">
        <v>0</v>
      </c>
      <c r="G278" s="35">
        <v>0</v>
      </c>
    </row>
    <row r="279" spans="1:7" ht="16" x14ac:dyDescent="0.2">
      <c r="A279" s="4" t="s">
        <v>583</v>
      </c>
      <c r="B279" s="83"/>
      <c r="C279" s="5" t="s">
        <v>584</v>
      </c>
      <c r="D279" s="11"/>
      <c r="E279" s="34">
        <v>7069</v>
      </c>
      <c r="F279" s="35">
        <v>0</v>
      </c>
      <c r="G279" s="35">
        <v>0</v>
      </c>
    </row>
    <row r="280" spans="1:7" ht="16" x14ac:dyDescent="0.2">
      <c r="A280" s="4" t="s">
        <v>585</v>
      </c>
      <c r="B280" s="83"/>
      <c r="C280" s="5" t="s">
        <v>586</v>
      </c>
      <c r="D280" s="11"/>
      <c r="E280" s="34">
        <v>56898</v>
      </c>
      <c r="F280" s="35">
        <v>0</v>
      </c>
      <c r="G280" s="35">
        <v>0</v>
      </c>
    </row>
    <row r="281" spans="1:7" ht="16" x14ac:dyDescent="0.2">
      <c r="A281" s="4" t="s">
        <v>587</v>
      </c>
      <c r="B281" s="83"/>
      <c r="C281" s="5" t="s">
        <v>440</v>
      </c>
      <c r="D281" s="12"/>
      <c r="E281" s="34">
        <v>7552</v>
      </c>
      <c r="F281" s="35">
        <v>1</v>
      </c>
      <c r="G281" s="35">
        <v>1</v>
      </c>
    </row>
    <row r="282" spans="1:7" ht="16" x14ac:dyDescent="0.2">
      <c r="A282" s="4" t="s">
        <v>588</v>
      </c>
      <c r="B282" s="83"/>
      <c r="C282" s="5" t="s">
        <v>589</v>
      </c>
      <c r="D282" s="16"/>
      <c r="E282" s="34">
        <v>377292</v>
      </c>
      <c r="F282" s="35">
        <v>5</v>
      </c>
      <c r="G282" s="35">
        <v>5</v>
      </c>
    </row>
    <row r="283" spans="1:7" ht="16" x14ac:dyDescent="0.2">
      <c r="A283" s="4" t="s">
        <v>590</v>
      </c>
      <c r="B283" s="83"/>
      <c r="C283" s="5" t="s">
        <v>591</v>
      </c>
      <c r="D283" s="11"/>
      <c r="E283" s="34">
        <v>14391</v>
      </c>
      <c r="F283" s="35">
        <v>0</v>
      </c>
      <c r="G283" s="35">
        <v>0</v>
      </c>
    </row>
    <row r="284" spans="1:7" ht="16" x14ac:dyDescent="0.2">
      <c r="A284" s="4" t="s">
        <v>592</v>
      </c>
      <c r="B284" s="83"/>
      <c r="C284" s="5" t="s">
        <v>314</v>
      </c>
      <c r="D284" s="12"/>
      <c r="E284" s="34">
        <v>5645</v>
      </c>
      <c r="F284" s="35">
        <v>1</v>
      </c>
      <c r="G284" s="35">
        <v>1</v>
      </c>
    </row>
    <row r="285" spans="1:7" ht="16" x14ac:dyDescent="0.2">
      <c r="A285" s="4" t="s">
        <v>593</v>
      </c>
      <c r="B285" s="83"/>
      <c r="C285" s="5" t="s">
        <v>318</v>
      </c>
      <c r="D285" s="11"/>
      <c r="E285" s="34">
        <v>20654</v>
      </c>
      <c r="F285" s="35">
        <v>0</v>
      </c>
      <c r="G285" s="35">
        <v>0</v>
      </c>
    </row>
    <row r="286" spans="1:7" ht="16" x14ac:dyDescent="0.2">
      <c r="A286" s="4" t="s">
        <v>594</v>
      </c>
      <c r="B286" s="83"/>
      <c r="C286" s="5" t="s">
        <v>595</v>
      </c>
      <c r="D286" s="11"/>
      <c r="E286" s="34">
        <v>162845</v>
      </c>
      <c r="F286" s="35">
        <v>0</v>
      </c>
      <c r="G286" s="35">
        <v>0</v>
      </c>
    </row>
    <row r="287" spans="1:7" ht="16" x14ac:dyDescent="0.2">
      <c r="A287" s="4" t="s">
        <v>596</v>
      </c>
      <c r="B287" s="83"/>
      <c r="C287" s="5" t="s">
        <v>597</v>
      </c>
      <c r="D287" s="11"/>
      <c r="E287" s="34">
        <v>910</v>
      </c>
      <c r="F287" s="35">
        <v>0</v>
      </c>
      <c r="G287" s="35">
        <v>0</v>
      </c>
    </row>
    <row r="288" spans="1:7" ht="16" x14ac:dyDescent="0.2">
      <c r="A288" s="4" t="s">
        <v>598</v>
      </c>
      <c r="B288" s="83"/>
      <c r="C288" s="5" t="s">
        <v>599</v>
      </c>
      <c r="D288" s="11"/>
      <c r="E288" s="34">
        <v>13122</v>
      </c>
      <c r="F288" s="35">
        <v>0</v>
      </c>
      <c r="G288" s="35">
        <v>0</v>
      </c>
    </row>
    <row r="289" spans="1:7" ht="16" x14ac:dyDescent="0.2">
      <c r="A289" s="4" t="s">
        <v>600</v>
      </c>
      <c r="B289" s="83"/>
      <c r="C289" s="5" t="s">
        <v>601</v>
      </c>
      <c r="D289" s="11"/>
      <c r="E289" s="34">
        <v>26678</v>
      </c>
      <c r="F289" s="35">
        <v>0</v>
      </c>
      <c r="G289" s="35">
        <v>0</v>
      </c>
    </row>
    <row r="290" spans="1:7" ht="16" x14ac:dyDescent="0.2">
      <c r="A290" s="4" t="s">
        <v>602</v>
      </c>
      <c r="B290" s="83"/>
      <c r="C290" s="5" t="s">
        <v>603</v>
      </c>
      <c r="D290" s="12"/>
      <c r="E290" s="34">
        <v>44591</v>
      </c>
      <c r="F290" s="35">
        <v>1</v>
      </c>
      <c r="G290" s="35">
        <v>1</v>
      </c>
    </row>
    <row r="291" spans="1:7" ht="16" x14ac:dyDescent="0.2">
      <c r="A291" s="4" t="s">
        <v>604</v>
      </c>
      <c r="B291" s="83"/>
      <c r="C291" s="5" t="s">
        <v>214</v>
      </c>
      <c r="D291" s="11"/>
      <c r="E291" s="34">
        <v>30306</v>
      </c>
      <c r="F291" s="35">
        <v>0</v>
      </c>
      <c r="G291" s="35">
        <v>0</v>
      </c>
    </row>
    <row r="292" spans="1:7" ht="16" x14ac:dyDescent="0.2">
      <c r="A292" s="4" t="s">
        <v>605</v>
      </c>
      <c r="B292" s="83"/>
      <c r="C292" s="5" t="s">
        <v>606</v>
      </c>
      <c r="D292" s="11"/>
      <c r="E292" s="34">
        <v>17683</v>
      </c>
      <c r="F292" s="35">
        <v>0</v>
      </c>
      <c r="G292" s="35">
        <v>0</v>
      </c>
    </row>
    <row r="293" spans="1:7" ht="16" x14ac:dyDescent="0.2">
      <c r="A293" s="4" t="s">
        <v>607</v>
      </c>
      <c r="B293" s="83"/>
      <c r="C293" s="5" t="s">
        <v>608</v>
      </c>
      <c r="D293" s="11"/>
      <c r="E293" s="34">
        <v>5265</v>
      </c>
      <c r="F293" s="35">
        <v>0</v>
      </c>
      <c r="G293" s="35">
        <v>0</v>
      </c>
    </row>
    <row r="294" spans="1:7" ht="16" x14ac:dyDescent="0.2">
      <c r="A294" s="4" t="s">
        <v>609</v>
      </c>
      <c r="B294" s="83"/>
      <c r="C294" s="5" t="s">
        <v>610</v>
      </c>
      <c r="D294" s="11"/>
      <c r="E294" s="34">
        <v>18314</v>
      </c>
      <c r="F294" s="35">
        <v>0</v>
      </c>
      <c r="G294" s="35">
        <v>0</v>
      </c>
    </row>
    <row r="295" spans="1:7" ht="16" x14ac:dyDescent="0.2">
      <c r="A295" s="4" t="s">
        <v>611</v>
      </c>
      <c r="B295" s="83"/>
      <c r="C295" s="5" t="s">
        <v>337</v>
      </c>
      <c r="D295" s="11"/>
      <c r="E295" s="34">
        <v>4420</v>
      </c>
      <c r="F295" s="35">
        <v>0</v>
      </c>
      <c r="G295" s="35">
        <v>0</v>
      </c>
    </row>
    <row r="296" spans="1:7" ht="16" x14ac:dyDescent="0.2">
      <c r="A296" s="4" t="s">
        <v>612</v>
      </c>
      <c r="B296" s="83"/>
      <c r="C296" s="5" t="s">
        <v>613</v>
      </c>
      <c r="D296" s="11"/>
      <c r="E296" s="34">
        <v>16625</v>
      </c>
      <c r="F296" s="35">
        <v>0</v>
      </c>
      <c r="G296" s="35">
        <v>0</v>
      </c>
    </row>
    <row r="297" spans="1:7" ht="16" x14ac:dyDescent="0.2">
      <c r="A297" s="4" t="s">
        <v>614</v>
      </c>
      <c r="B297" s="83"/>
      <c r="C297" s="5" t="s">
        <v>615</v>
      </c>
      <c r="D297" s="11"/>
      <c r="E297" s="34">
        <v>11884</v>
      </c>
      <c r="F297" s="35">
        <v>0</v>
      </c>
      <c r="G297" s="35">
        <v>0</v>
      </c>
    </row>
    <row r="298" spans="1:7" ht="16" x14ac:dyDescent="0.2">
      <c r="A298" s="4" t="s">
        <v>616</v>
      </c>
      <c r="B298" s="83"/>
      <c r="C298" s="5" t="s">
        <v>617</v>
      </c>
      <c r="D298" s="14"/>
      <c r="E298" s="34">
        <v>169277</v>
      </c>
      <c r="F298" s="35">
        <v>3</v>
      </c>
      <c r="G298" s="35">
        <v>3</v>
      </c>
    </row>
    <row r="299" spans="1:7" ht="16" x14ac:dyDescent="0.2">
      <c r="A299" s="4" t="s">
        <v>618</v>
      </c>
      <c r="B299" s="83"/>
      <c r="C299" s="5" t="s">
        <v>619</v>
      </c>
      <c r="D299" s="11"/>
      <c r="E299" s="34">
        <v>6683</v>
      </c>
      <c r="F299" s="35">
        <v>0</v>
      </c>
      <c r="G299" s="35">
        <v>0</v>
      </c>
    </row>
    <row r="300" spans="1:7" ht="16" x14ac:dyDescent="0.2">
      <c r="A300" s="4" t="s">
        <v>620</v>
      </c>
      <c r="B300" s="83"/>
      <c r="C300" s="5" t="s">
        <v>621</v>
      </c>
      <c r="D300" s="11"/>
      <c r="E300" s="34">
        <v>11087</v>
      </c>
      <c r="F300" s="35">
        <v>0</v>
      </c>
      <c r="G300" s="35">
        <v>0</v>
      </c>
    </row>
    <row r="301" spans="1:7" ht="16" x14ac:dyDescent="0.2">
      <c r="A301" s="4" t="s">
        <v>622</v>
      </c>
      <c r="B301" s="83"/>
      <c r="C301" s="5" t="s">
        <v>623</v>
      </c>
      <c r="D301" s="11"/>
      <c r="E301" s="34">
        <v>25329</v>
      </c>
      <c r="F301" s="35">
        <v>0</v>
      </c>
      <c r="G301" s="35">
        <v>0</v>
      </c>
    </row>
    <row r="302" spans="1:7" ht="16" x14ac:dyDescent="0.2">
      <c r="A302" s="4" t="s">
        <v>624</v>
      </c>
      <c r="B302" s="83"/>
      <c r="C302" s="5" t="s">
        <v>625</v>
      </c>
      <c r="D302" s="11"/>
      <c r="E302" s="34">
        <v>6732</v>
      </c>
      <c r="F302" s="35">
        <v>0</v>
      </c>
      <c r="G302" s="35">
        <v>0</v>
      </c>
    </row>
    <row r="303" spans="1:7" ht="16" x14ac:dyDescent="0.2">
      <c r="A303" s="4" t="s">
        <v>626</v>
      </c>
      <c r="B303" s="83"/>
      <c r="C303" s="5" t="s">
        <v>627</v>
      </c>
      <c r="D303" s="11"/>
      <c r="E303" s="34">
        <v>813</v>
      </c>
      <c r="F303" s="35">
        <v>0</v>
      </c>
      <c r="G303" s="35">
        <v>0</v>
      </c>
    </row>
    <row r="304" spans="1:7" ht="16" x14ac:dyDescent="0.2">
      <c r="A304" s="4" t="s">
        <v>628</v>
      </c>
      <c r="B304" s="83"/>
      <c r="C304" s="5" t="s">
        <v>629</v>
      </c>
      <c r="D304" s="11"/>
      <c r="E304" s="34">
        <v>7753</v>
      </c>
      <c r="F304" s="35">
        <v>0</v>
      </c>
      <c r="G304" s="35">
        <v>0</v>
      </c>
    </row>
    <row r="305" spans="1:12" ht="16" x14ac:dyDescent="0.2">
      <c r="A305" s="4" t="s">
        <v>630</v>
      </c>
      <c r="B305" s="83"/>
      <c r="C305" s="5" t="s">
        <v>631</v>
      </c>
      <c r="D305" s="11"/>
      <c r="E305" s="34">
        <v>2247</v>
      </c>
      <c r="F305" s="35">
        <v>0</v>
      </c>
      <c r="G305" s="35">
        <v>0</v>
      </c>
    </row>
    <row r="306" spans="1:12" ht="16" x14ac:dyDescent="0.2">
      <c r="A306" s="4" t="s">
        <v>632</v>
      </c>
      <c r="B306" s="83"/>
      <c r="C306" s="5" t="s">
        <v>633</v>
      </c>
      <c r="D306" s="12"/>
      <c r="E306" s="34">
        <v>31517</v>
      </c>
      <c r="F306" s="35">
        <v>1</v>
      </c>
      <c r="G306" s="35">
        <v>1</v>
      </c>
    </row>
    <row r="307" spans="1:12" ht="16" x14ac:dyDescent="0.2">
      <c r="A307" s="4" t="s">
        <v>634</v>
      </c>
      <c r="B307" s="83"/>
      <c r="C307" s="5" t="s">
        <v>635</v>
      </c>
      <c r="D307" s="11"/>
      <c r="E307" s="34">
        <v>24756</v>
      </c>
      <c r="F307" s="35">
        <v>0</v>
      </c>
      <c r="G307" s="35">
        <v>0</v>
      </c>
    </row>
    <row r="308" spans="1:12" ht="16" x14ac:dyDescent="0.2">
      <c r="A308" s="4" t="s">
        <v>636</v>
      </c>
      <c r="B308" s="83"/>
      <c r="C308" s="5" t="s">
        <v>240</v>
      </c>
      <c r="D308" s="11"/>
      <c r="E308" s="34">
        <v>4732</v>
      </c>
      <c r="F308" s="35">
        <v>0</v>
      </c>
      <c r="G308" s="35">
        <v>0</v>
      </c>
    </row>
    <row r="309" spans="1:12" ht="16" x14ac:dyDescent="0.2">
      <c r="A309" s="4" t="s">
        <v>637</v>
      </c>
      <c r="B309" s="83"/>
      <c r="C309" s="5" t="s">
        <v>638</v>
      </c>
      <c r="D309" s="22"/>
      <c r="E309" s="34">
        <v>378426</v>
      </c>
      <c r="F309" s="35">
        <v>11</v>
      </c>
      <c r="G309" s="35">
        <v>11</v>
      </c>
    </row>
    <row r="310" spans="1:12" ht="16" x14ac:dyDescent="0.2">
      <c r="A310" s="4" t="s">
        <v>639</v>
      </c>
      <c r="B310" s="84"/>
      <c r="C310" s="5" t="s">
        <v>406</v>
      </c>
      <c r="D310" s="11"/>
      <c r="E310" s="34">
        <v>9896</v>
      </c>
      <c r="F310" s="35">
        <v>0</v>
      </c>
      <c r="G310" s="35">
        <v>0</v>
      </c>
    </row>
    <row r="311" spans="1:12" s="38" customFormat="1" ht="16" customHeight="1" x14ac:dyDescent="0.2">
      <c r="A311" s="37" t="s">
        <v>5017</v>
      </c>
      <c r="B311" s="80" t="s">
        <v>8</v>
      </c>
      <c r="C311" s="37" t="s">
        <v>640</v>
      </c>
      <c r="D311" s="14"/>
      <c r="E311" s="34">
        <v>979336.63443743531</v>
      </c>
      <c r="F311" s="35">
        <v>3</v>
      </c>
      <c r="G311" s="35">
        <v>3</v>
      </c>
      <c r="J311" s="3"/>
      <c r="K311" s="3"/>
      <c r="L311" s="3"/>
    </row>
    <row r="312" spans="1:12" s="38" customFormat="1" ht="15" customHeight="1" x14ac:dyDescent="0.2">
      <c r="A312" s="37" t="s">
        <v>5018</v>
      </c>
      <c r="B312" s="81"/>
      <c r="C312" s="37" t="s">
        <v>5047</v>
      </c>
      <c r="D312" s="24"/>
      <c r="E312" s="34">
        <v>920090.00387704396</v>
      </c>
      <c r="F312" s="35">
        <v>13</v>
      </c>
      <c r="G312" s="35">
        <v>13</v>
      </c>
      <c r="J312" s="3"/>
      <c r="K312" s="3"/>
      <c r="L312" s="3"/>
    </row>
    <row r="313" spans="1:12" s="38" customFormat="1" ht="16" x14ac:dyDescent="0.2">
      <c r="A313" s="37" t="s">
        <v>5019</v>
      </c>
      <c r="B313" s="81"/>
      <c r="C313" s="37" t="s">
        <v>5048</v>
      </c>
      <c r="D313" s="78"/>
      <c r="E313" s="34">
        <v>189425.3938982416</v>
      </c>
      <c r="F313" s="35">
        <v>0</v>
      </c>
      <c r="G313" s="35">
        <v>0</v>
      </c>
      <c r="J313" s="3"/>
      <c r="K313" s="3"/>
      <c r="L313" s="3"/>
    </row>
    <row r="314" spans="1:12" s="38" customFormat="1" ht="16" x14ac:dyDescent="0.2">
      <c r="A314" s="37" t="s">
        <v>5020</v>
      </c>
      <c r="B314" s="81"/>
      <c r="C314" s="37" t="s">
        <v>641</v>
      </c>
      <c r="D314" s="78"/>
      <c r="E314" s="34">
        <v>168004.81733179587</v>
      </c>
      <c r="F314" s="35">
        <v>0</v>
      </c>
      <c r="G314" s="35">
        <v>0</v>
      </c>
      <c r="J314" s="3"/>
      <c r="K314" s="3"/>
      <c r="L314" s="3"/>
    </row>
    <row r="315" spans="1:12" s="38" customFormat="1" ht="16" x14ac:dyDescent="0.2">
      <c r="A315" s="37" t="s">
        <v>5021</v>
      </c>
      <c r="B315" s="81"/>
      <c r="C315" s="37" t="s">
        <v>5049</v>
      </c>
      <c r="D315" s="27"/>
      <c r="E315" s="34">
        <v>884632.97189428948</v>
      </c>
      <c r="F315" s="35">
        <v>17</v>
      </c>
      <c r="G315" s="35" t="s">
        <v>5055</v>
      </c>
      <c r="J315" s="3"/>
      <c r="K315" s="3"/>
      <c r="L315" s="3"/>
    </row>
    <row r="316" spans="1:12" s="38" customFormat="1" ht="16" x14ac:dyDescent="0.2">
      <c r="A316" s="37" t="s">
        <v>5022</v>
      </c>
      <c r="B316" s="81"/>
      <c r="C316" s="37" t="s">
        <v>5050</v>
      </c>
      <c r="D316" s="12"/>
      <c r="E316" s="34">
        <v>274702.155718041</v>
      </c>
      <c r="F316" s="35">
        <v>1</v>
      </c>
      <c r="G316" s="35">
        <v>1</v>
      </c>
      <c r="J316" s="3"/>
      <c r="K316" s="3"/>
      <c r="L316" s="3"/>
    </row>
    <row r="317" spans="1:12" s="38" customFormat="1" ht="16" x14ac:dyDescent="0.2">
      <c r="A317" s="37" t="s">
        <v>5023</v>
      </c>
      <c r="B317" s="81"/>
      <c r="C317" s="37" t="s">
        <v>5051</v>
      </c>
      <c r="D317" s="78"/>
      <c r="E317" s="34">
        <v>153220.51386534417</v>
      </c>
      <c r="F317" s="35">
        <v>0</v>
      </c>
      <c r="G317" s="35">
        <v>0</v>
      </c>
      <c r="J317" s="3"/>
      <c r="K317" s="3"/>
      <c r="L317" s="3"/>
    </row>
    <row r="318" spans="1:12" s="38" customFormat="1" ht="16" x14ac:dyDescent="0.2">
      <c r="A318" s="37" t="s">
        <v>5024</v>
      </c>
      <c r="B318" s="81"/>
      <c r="C318" s="37" t="s">
        <v>642</v>
      </c>
      <c r="D318" s="78"/>
      <c r="E318" s="34">
        <v>119083.50897780864</v>
      </c>
      <c r="F318" s="35">
        <v>0</v>
      </c>
      <c r="G318" s="35">
        <v>0</v>
      </c>
      <c r="J318" s="3"/>
      <c r="K318" s="3"/>
      <c r="L318" s="3"/>
    </row>
    <row r="319" spans="1:12" ht="15.75" customHeight="1" x14ac:dyDescent="0.2">
      <c r="A319" s="4" t="s">
        <v>643</v>
      </c>
      <c r="B319" s="6" t="s">
        <v>644</v>
      </c>
      <c r="C319" s="5" t="s">
        <v>240</v>
      </c>
      <c r="D319" s="30"/>
      <c r="E319" s="49">
        <v>693645</v>
      </c>
      <c r="F319" s="35">
        <v>94</v>
      </c>
      <c r="G319" s="35" t="s">
        <v>5052</v>
      </c>
      <c r="H319" s="36"/>
      <c r="J319" s="44"/>
      <c r="K319" s="44"/>
      <c r="L319" s="44"/>
    </row>
    <row r="320" spans="1:12" ht="16" x14ac:dyDescent="0.2">
      <c r="A320" s="4" t="s">
        <v>645</v>
      </c>
      <c r="B320" s="82" t="s">
        <v>9</v>
      </c>
      <c r="C320" s="5" t="s">
        <v>646</v>
      </c>
      <c r="D320" s="15"/>
      <c r="E320" s="34">
        <v>194786</v>
      </c>
      <c r="F320" s="35">
        <v>4</v>
      </c>
      <c r="G320" s="35">
        <v>4</v>
      </c>
    </row>
    <row r="321" spans="1:12" ht="16" x14ac:dyDescent="0.2">
      <c r="A321" s="4" t="s">
        <v>647</v>
      </c>
      <c r="B321" s="83"/>
      <c r="C321" s="5" t="s">
        <v>648</v>
      </c>
      <c r="D321" s="28"/>
      <c r="E321" s="34">
        <v>588026</v>
      </c>
      <c r="F321" s="35">
        <v>25</v>
      </c>
      <c r="G321" s="35" t="s">
        <v>5054</v>
      </c>
    </row>
    <row r="322" spans="1:12" ht="16" x14ac:dyDescent="0.2">
      <c r="A322" s="4" t="s">
        <v>649</v>
      </c>
      <c r="B322" s="84"/>
      <c r="C322" s="5" t="s">
        <v>650</v>
      </c>
      <c r="D322" s="18"/>
      <c r="E322" s="34">
        <v>277140</v>
      </c>
      <c r="F322" s="35">
        <v>7</v>
      </c>
      <c r="G322" s="35">
        <v>7</v>
      </c>
    </row>
    <row r="323" spans="1:12" ht="16" x14ac:dyDescent="0.2">
      <c r="A323" s="4" t="s">
        <v>651</v>
      </c>
      <c r="B323" s="82" t="s">
        <v>10</v>
      </c>
      <c r="C323" s="5" t="s">
        <v>652</v>
      </c>
      <c r="D323" s="14"/>
      <c r="E323" s="34">
        <v>290028</v>
      </c>
      <c r="F323" s="35">
        <v>3</v>
      </c>
      <c r="G323" s="35">
        <v>3</v>
      </c>
      <c r="J323" s="45"/>
      <c r="K323" s="45"/>
      <c r="L323" s="45"/>
    </row>
    <row r="324" spans="1:12" ht="16" x14ac:dyDescent="0.2">
      <c r="A324" s="4" t="s">
        <v>653</v>
      </c>
      <c r="B324" s="83"/>
      <c r="C324" s="5" t="s">
        <v>654</v>
      </c>
      <c r="D324" s="12"/>
      <c r="E324" s="34">
        <v>29737</v>
      </c>
      <c r="F324" s="35">
        <v>1</v>
      </c>
      <c r="G324" s="35">
        <v>1</v>
      </c>
      <c r="J324" s="45"/>
      <c r="K324" s="45"/>
      <c r="L324" s="45"/>
    </row>
    <row r="325" spans="1:12" ht="16" x14ac:dyDescent="0.2">
      <c r="A325" s="4" t="s">
        <v>655</v>
      </c>
      <c r="B325" s="83"/>
      <c r="C325" s="5" t="s">
        <v>656</v>
      </c>
      <c r="D325" s="17"/>
      <c r="E325" s="34">
        <v>204479</v>
      </c>
      <c r="F325" s="35">
        <v>6</v>
      </c>
      <c r="G325" s="35">
        <v>6</v>
      </c>
      <c r="J325" s="45"/>
      <c r="K325" s="45"/>
      <c r="L325" s="45"/>
    </row>
    <row r="326" spans="1:12" ht="16" x14ac:dyDescent="0.2">
      <c r="A326" s="4" t="s">
        <v>657</v>
      </c>
      <c r="B326" s="83"/>
      <c r="C326" s="5" t="s">
        <v>658</v>
      </c>
      <c r="D326" s="11"/>
      <c r="E326" s="34">
        <v>28307</v>
      </c>
      <c r="F326" s="35">
        <v>0</v>
      </c>
      <c r="G326" s="35">
        <v>0</v>
      </c>
      <c r="J326" s="45"/>
      <c r="K326" s="45"/>
      <c r="L326" s="45"/>
    </row>
    <row r="327" spans="1:12" ht="16" x14ac:dyDescent="0.2">
      <c r="A327" s="4" t="s">
        <v>659</v>
      </c>
      <c r="B327" s="83"/>
      <c r="C327" s="5" t="s">
        <v>660</v>
      </c>
      <c r="D327" s="18"/>
      <c r="E327" s="34">
        <v>663982</v>
      </c>
      <c r="F327" s="35">
        <v>7</v>
      </c>
      <c r="G327" s="35">
        <v>7</v>
      </c>
      <c r="J327" s="45"/>
      <c r="K327" s="45"/>
      <c r="L327" s="45"/>
    </row>
    <row r="328" spans="1:12" ht="16" x14ac:dyDescent="0.2">
      <c r="A328" s="4" t="s">
        <v>661</v>
      </c>
      <c r="B328" s="83"/>
      <c r="C328" s="5" t="s">
        <v>662</v>
      </c>
      <c r="D328" s="22"/>
      <c r="E328" s="34">
        <v>2013317</v>
      </c>
      <c r="F328" s="35">
        <v>11</v>
      </c>
      <c r="G328" s="35">
        <v>11</v>
      </c>
      <c r="J328" s="45"/>
      <c r="K328" s="45"/>
      <c r="L328" s="45"/>
    </row>
    <row r="329" spans="1:12" ht="16" x14ac:dyDescent="0.2">
      <c r="A329" s="4" t="s">
        <v>663</v>
      </c>
      <c r="B329" s="83"/>
      <c r="C329" s="5" t="s">
        <v>126</v>
      </c>
      <c r="D329" s="11"/>
      <c r="E329" s="34">
        <v>13289</v>
      </c>
      <c r="F329" s="35">
        <v>0</v>
      </c>
      <c r="G329" s="35">
        <v>0</v>
      </c>
      <c r="J329" s="45"/>
      <c r="K329" s="45"/>
      <c r="L329" s="45"/>
    </row>
    <row r="330" spans="1:12" ht="16" x14ac:dyDescent="0.2">
      <c r="A330" s="4" t="s">
        <v>664</v>
      </c>
      <c r="B330" s="83"/>
      <c r="C330" s="5" t="s">
        <v>665</v>
      </c>
      <c r="D330" s="14"/>
      <c r="E330" s="34">
        <v>217212</v>
      </c>
      <c r="F330" s="35">
        <v>3</v>
      </c>
      <c r="G330" s="35">
        <v>3</v>
      </c>
      <c r="J330" s="45"/>
      <c r="K330" s="45"/>
      <c r="L330" s="45"/>
    </row>
    <row r="331" spans="1:12" ht="16" x14ac:dyDescent="0.2">
      <c r="A331" s="4" t="s">
        <v>666</v>
      </c>
      <c r="B331" s="83"/>
      <c r="C331" s="5" t="s">
        <v>667</v>
      </c>
      <c r="D331" s="11"/>
      <c r="E331" s="34">
        <v>171666</v>
      </c>
      <c r="F331" s="35">
        <v>0</v>
      </c>
      <c r="G331" s="35">
        <v>0</v>
      </c>
      <c r="J331" s="45"/>
      <c r="K331" s="45"/>
      <c r="L331" s="45"/>
    </row>
    <row r="332" spans="1:12" ht="16" x14ac:dyDescent="0.2">
      <c r="A332" s="4" t="s">
        <v>668</v>
      </c>
      <c r="B332" s="83"/>
      <c r="C332" s="5" t="s">
        <v>138</v>
      </c>
      <c r="D332" s="16"/>
      <c r="E332" s="34">
        <v>239593</v>
      </c>
      <c r="F332" s="35">
        <v>5</v>
      </c>
      <c r="G332" s="35">
        <v>5</v>
      </c>
      <c r="J332" s="45"/>
      <c r="K332" s="45"/>
      <c r="L332" s="45"/>
    </row>
    <row r="333" spans="1:12" ht="16" x14ac:dyDescent="0.2">
      <c r="A333" s="4" t="s">
        <v>669</v>
      </c>
      <c r="B333" s="83"/>
      <c r="C333" s="5" t="s">
        <v>670</v>
      </c>
      <c r="D333" s="15"/>
      <c r="E333" s="34">
        <v>417131</v>
      </c>
      <c r="F333" s="35">
        <v>4</v>
      </c>
      <c r="G333" s="35">
        <v>4</v>
      </c>
      <c r="J333" s="45"/>
      <c r="K333" s="45"/>
      <c r="L333" s="45"/>
    </row>
    <row r="334" spans="1:12" ht="16" x14ac:dyDescent="0.2">
      <c r="A334" s="4" t="s">
        <v>671</v>
      </c>
      <c r="B334" s="83"/>
      <c r="C334" s="5" t="s">
        <v>269</v>
      </c>
      <c r="D334" s="12"/>
      <c r="E334" s="34">
        <v>74094</v>
      </c>
      <c r="F334" s="35">
        <v>1</v>
      </c>
      <c r="G334" s="35">
        <v>1</v>
      </c>
      <c r="J334" s="45"/>
      <c r="K334" s="45"/>
      <c r="L334" s="45"/>
    </row>
    <row r="335" spans="1:12" ht="16" x14ac:dyDescent="0.2">
      <c r="A335" s="4" t="s">
        <v>672</v>
      </c>
      <c r="B335" s="83"/>
      <c r="C335" s="5" t="s">
        <v>673</v>
      </c>
      <c r="D335" s="14"/>
      <c r="E335" s="34">
        <v>37078</v>
      </c>
      <c r="F335" s="35">
        <v>3</v>
      </c>
      <c r="G335" s="35">
        <v>3</v>
      </c>
      <c r="J335" s="45"/>
      <c r="K335" s="45"/>
      <c r="L335" s="45"/>
    </row>
    <row r="336" spans="1:12" ht="16" x14ac:dyDescent="0.2">
      <c r="A336" s="4" t="s">
        <v>674</v>
      </c>
      <c r="B336" s="83"/>
      <c r="C336" s="5" t="s">
        <v>675</v>
      </c>
      <c r="D336" s="11"/>
      <c r="E336" s="34">
        <v>18038</v>
      </c>
      <c r="F336" s="35">
        <v>0</v>
      </c>
      <c r="G336" s="35">
        <v>0</v>
      </c>
      <c r="J336" s="45"/>
      <c r="K336" s="45"/>
      <c r="L336" s="45"/>
    </row>
    <row r="337" spans="1:12" ht="16" x14ac:dyDescent="0.2">
      <c r="A337" s="4" t="s">
        <v>676</v>
      </c>
      <c r="B337" s="83"/>
      <c r="C337" s="5" t="s">
        <v>677</v>
      </c>
      <c r="D337" s="30"/>
      <c r="E337" s="34">
        <v>1062963</v>
      </c>
      <c r="F337" s="35">
        <v>71</v>
      </c>
      <c r="G337" s="35" t="s">
        <v>5052</v>
      </c>
      <c r="J337" s="45"/>
      <c r="K337" s="45"/>
      <c r="L337" s="45"/>
    </row>
    <row r="338" spans="1:12" ht="16" x14ac:dyDescent="0.2">
      <c r="A338" s="4" t="s">
        <v>678</v>
      </c>
      <c r="B338" s="83"/>
      <c r="C338" s="5" t="s">
        <v>164</v>
      </c>
      <c r="D338" s="12"/>
      <c r="E338" s="34">
        <v>333834</v>
      </c>
      <c r="F338" s="35">
        <v>1</v>
      </c>
      <c r="G338" s="35">
        <v>1</v>
      </c>
      <c r="J338" s="45"/>
      <c r="K338" s="45"/>
      <c r="L338" s="45"/>
    </row>
    <row r="339" spans="1:12" ht="16" x14ac:dyDescent="0.2">
      <c r="A339" s="4" t="s">
        <v>679</v>
      </c>
      <c r="B339" s="83"/>
      <c r="C339" s="5" t="s">
        <v>680</v>
      </c>
      <c r="D339" s="12"/>
      <c r="E339" s="34">
        <v>140360</v>
      </c>
      <c r="F339" s="35">
        <v>1</v>
      </c>
      <c r="G339" s="35">
        <v>1</v>
      </c>
      <c r="J339" s="45"/>
      <c r="K339" s="45"/>
      <c r="L339" s="45"/>
    </row>
    <row r="340" spans="1:12" ht="16" x14ac:dyDescent="0.2">
      <c r="A340" s="4" t="s">
        <v>681</v>
      </c>
      <c r="B340" s="83"/>
      <c r="C340" s="5" t="s">
        <v>170</v>
      </c>
      <c r="D340" s="11"/>
      <c r="E340" s="34">
        <v>13029</v>
      </c>
      <c r="F340" s="35">
        <v>0</v>
      </c>
      <c r="G340" s="35">
        <v>0</v>
      </c>
      <c r="J340" s="45"/>
      <c r="K340" s="45"/>
      <c r="L340" s="45"/>
    </row>
    <row r="341" spans="1:12" ht="16" x14ac:dyDescent="0.2">
      <c r="A341" s="4" t="s">
        <v>682</v>
      </c>
      <c r="B341" s="83"/>
      <c r="C341" s="5" t="s">
        <v>683</v>
      </c>
      <c r="D341" s="11"/>
      <c r="E341" s="34">
        <v>44298</v>
      </c>
      <c r="F341" s="35">
        <v>0</v>
      </c>
      <c r="G341" s="35">
        <v>0</v>
      </c>
      <c r="J341" s="45"/>
      <c r="K341" s="45"/>
      <c r="L341" s="45"/>
    </row>
    <row r="342" spans="1:12" ht="16" x14ac:dyDescent="0.2">
      <c r="A342" s="4" t="s">
        <v>684</v>
      </c>
      <c r="B342" s="83"/>
      <c r="C342" s="5" t="s">
        <v>685</v>
      </c>
      <c r="D342" s="11"/>
      <c r="E342" s="34">
        <v>20488</v>
      </c>
      <c r="F342" s="35">
        <v>0</v>
      </c>
      <c r="G342" s="35">
        <v>0</v>
      </c>
      <c r="J342" s="45"/>
      <c r="K342" s="45"/>
      <c r="L342" s="45"/>
    </row>
    <row r="343" spans="1:12" ht="16" x14ac:dyDescent="0.2">
      <c r="A343" s="4" t="s">
        <v>686</v>
      </c>
      <c r="B343" s="83"/>
      <c r="C343" s="5" t="s">
        <v>687</v>
      </c>
      <c r="D343" s="11"/>
      <c r="E343" s="34">
        <v>13270</v>
      </c>
      <c r="F343" s="35">
        <v>0</v>
      </c>
      <c r="G343" s="35">
        <v>0</v>
      </c>
      <c r="J343" s="45"/>
      <c r="K343" s="45"/>
      <c r="L343" s="45"/>
    </row>
    <row r="344" spans="1:12" ht="16" x14ac:dyDescent="0.2">
      <c r="A344" s="4" t="s">
        <v>688</v>
      </c>
      <c r="B344" s="83"/>
      <c r="C344" s="5" t="s">
        <v>689</v>
      </c>
      <c r="D344" s="11"/>
      <c r="E344" s="34">
        <v>15943</v>
      </c>
      <c r="F344" s="35">
        <v>0</v>
      </c>
      <c r="G344" s="35">
        <v>0</v>
      </c>
      <c r="J344" s="45"/>
      <c r="K344" s="45"/>
      <c r="L344" s="45"/>
    </row>
    <row r="345" spans="1:12" ht="16" x14ac:dyDescent="0.2">
      <c r="A345" s="4" t="s">
        <v>690</v>
      </c>
      <c r="B345" s="83"/>
      <c r="C345" s="5" t="s">
        <v>691</v>
      </c>
      <c r="D345" s="11"/>
      <c r="E345" s="34">
        <v>14180</v>
      </c>
      <c r="F345" s="35">
        <v>0</v>
      </c>
      <c r="G345" s="35">
        <v>0</v>
      </c>
      <c r="J345" s="45"/>
      <c r="K345" s="45"/>
      <c r="L345" s="45"/>
    </row>
    <row r="346" spans="1:12" ht="16" x14ac:dyDescent="0.2">
      <c r="A346" s="4" t="s">
        <v>692</v>
      </c>
      <c r="B346" s="83"/>
      <c r="C346" s="5" t="s">
        <v>693</v>
      </c>
      <c r="D346" s="11"/>
      <c r="E346" s="34">
        <v>25932</v>
      </c>
      <c r="F346" s="35">
        <v>0</v>
      </c>
      <c r="G346" s="35">
        <v>0</v>
      </c>
      <c r="J346" s="45"/>
      <c r="K346" s="45"/>
      <c r="L346" s="45"/>
    </row>
    <row r="347" spans="1:12" ht="16" x14ac:dyDescent="0.2">
      <c r="A347" s="4" t="s">
        <v>694</v>
      </c>
      <c r="B347" s="83"/>
      <c r="C347" s="5" t="s">
        <v>695</v>
      </c>
      <c r="D347" s="11"/>
      <c r="E347" s="34">
        <v>48276</v>
      </c>
      <c r="F347" s="35">
        <v>0</v>
      </c>
      <c r="G347" s="35">
        <v>0</v>
      </c>
      <c r="J347" s="45"/>
      <c r="K347" s="45"/>
      <c r="L347" s="45"/>
    </row>
    <row r="348" spans="1:12" ht="16" x14ac:dyDescent="0.2">
      <c r="A348" s="4" t="s">
        <v>696</v>
      </c>
      <c r="B348" s="83"/>
      <c r="C348" s="5" t="s">
        <v>697</v>
      </c>
      <c r="D348" s="15"/>
      <c r="E348" s="34">
        <v>221701</v>
      </c>
      <c r="F348" s="35">
        <v>4</v>
      </c>
      <c r="G348" s="35">
        <v>4</v>
      </c>
      <c r="J348" s="45"/>
      <c r="K348" s="45"/>
      <c r="L348" s="45"/>
    </row>
    <row r="349" spans="1:12" ht="16" x14ac:dyDescent="0.2">
      <c r="A349" s="4" t="s">
        <v>698</v>
      </c>
      <c r="B349" s="83"/>
      <c r="C349" s="5" t="s">
        <v>699</v>
      </c>
      <c r="D349" s="11"/>
      <c r="E349" s="34">
        <v>111122</v>
      </c>
      <c r="F349" s="35">
        <v>0</v>
      </c>
      <c r="G349" s="35">
        <v>0</v>
      </c>
      <c r="J349" s="45"/>
      <c r="K349" s="45"/>
      <c r="L349" s="45"/>
    </row>
    <row r="350" spans="1:12" ht="16" x14ac:dyDescent="0.2">
      <c r="A350" s="4" t="s">
        <v>700</v>
      </c>
      <c r="B350" s="83"/>
      <c r="C350" s="5" t="s">
        <v>701</v>
      </c>
      <c r="D350" s="29"/>
      <c r="E350" s="34">
        <v>1574115</v>
      </c>
      <c r="F350" s="35">
        <v>43</v>
      </c>
      <c r="G350" s="35" t="s">
        <v>5053</v>
      </c>
      <c r="J350" s="45"/>
      <c r="K350" s="45"/>
      <c r="L350" s="45"/>
    </row>
    <row r="351" spans="1:12" ht="16" x14ac:dyDescent="0.2">
      <c r="A351" s="4" t="s">
        <v>702</v>
      </c>
      <c r="B351" s="83"/>
      <c r="C351" s="5" t="s">
        <v>703</v>
      </c>
      <c r="D351" s="11"/>
      <c r="E351" s="34">
        <v>20119</v>
      </c>
      <c r="F351" s="35">
        <v>0</v>
      </c>
      <c r="G351" s="35">
        <v>0</v>
      </c>
      <c r="J351" s="45"/>
      <c r="K351" s="45"/>
      <c r="L351" s="45"/>
    </row>
    <row r="352" spans="1:12" ht="16" x14ac:dyDescent="0.2">
      <c r="A352" s="4" t="s">
        <v>704</v>
      </c>
      <c r="B352" s="83"/>
      <c r="C352" s="5" t="s">
        <v>705</v>
      </c>
      <c r="D352" s="13"/>
      <c r="E352" s="34">
        <v>172799</v>
      </c>
      <c r="F352" s="35">
        <v>2</v>
      </c>
      <c r="G352" s="35">
        <v>2</v>
      </c>
      <c r="J352" s="45"/>
      <c r="K352" s="45"/>
      <c r="L352" s="45"/>
    </row>
    <row r="353" spans="1:12" ht="16" x14ac:dyDescent="0.2">
      <c r="A353" s="4" t="s">
        <v>706</v>
      </c>
      <c r="B353" s="83"/>
      <c r="C353" s="5" t="s">
        <v>182</v>
      </c>
      <c r="D353" s="12"/>
      <c r="E353" s="34">
        <v>49629</v>
      </c>
      <c r="F353" s="35">
        <v>1</v>
      </c>
      <c r="G353" s="35">
        <v>1</v>
      </c>
      <c r="J353" s="45"/>
      <c r="K353" s="45"/>
      <c r="L353" s="45"/>
    </row>
    <row r="354" spans="1:12" ht="16" x14ac:dyDescent="0.2">
      <c r="A354" s="4" t="s">
        <v>707</v>
      </c>
      <c r="B354" s="83"/>
      <c r="C354" s="5" t="s">
        <v>184</v>
      </c>
      <c r="D354" s="11"/>
      <c r="E354" s="34">
        <v>16007</v>
      </c>
      <c r="F354" s="35">
        <v>0</v>
      </c>
      <c r="G354" s="35">
        <v>0</v>
      </c>
      <c r="J354" s="45"/>
      <c r="K354" s="45"/>
      <c r="L354" s="45"/>
    </row>
    <row r="355" spans="1:12" ht="16" x14ac:dyDescent="0.2">
      <c r="A355" s="4" t="s">
        <v>708</v>
      </c>
      <c r="B355" s="83"/>
      <c r="C355" s="5" t="s">
        <v>310</v>
      </c>
      <c r="D355" s="11"/>
      <c r="E355" s="34">
        <v>8792</v>
      </c>
      <c r="F355" s="35">
        <v>0</v>
      </c>
      <c r="G355" s="35">
        <v>0</v>
      </c>
      <c r="J355" s="45"/>
      <c r="K355" s="45"/>
      <c r="L355" s="45"/>
    </row>
    <row r="356" spans="1:12" ht="16" x14ac:dyDescent="0.2">
      <c r="A356" s="4" t="s">
        <v>709</v>
      </c>
      <c r="B356" s="83"/>
      <c r="C356" s="5" t="s">
        <v>440</v>
      </c>
      <c r="D356" s="13"/>
      <c r="E356" s="34">
        <v>456068</v>
      </c>
      <c r="F356" s="35">
        <v>2</v>
      </c>
      <c r="G356" s="35">
        <v>2</v>
      </c>
      <c r="J356" s="45"/>
      <c r="K356" s="45"/>
      <c r="L356" s="45"/>
    </row>
    <row r="357" spans="1:12" ht="16" x14ac:dyDescent="0.2">
      <c r="A357" s="4" t="s">
        <v>710</v>
      </c>
      <c r="B357" s="83"/>
      <c r="C357" s="5" t="s">
        <v>192</v>
      </c>
      <c r="D357" s="17"/>
      <c r="E357" s="34">
        <v>875607</v>
      </c>
      <c r="F357" s="35">
        <v>6</v>
      </c>
      <c r="G357" s="35">
        <v>6</v>
      </c>
      <c r="J357" s="45"/>
      <c r="K357" s="45"/>
      <c r="L357" s="45"/>
    </row>
    <row r="358" spans="1:12" ht="16" x14ac:dyDescent="0.2">
      <c r="A358" s="4" t="s">
        <v>711</v>
      </c>
      <c r="B358" s="83"/>
      <c r="C358" s="5" t="s">
        <v>712</v>
      </c>
      <c r="D358" s="27"/>
      <c r="E358" s="34">
        <v>299048</v>
      </c>
      <c r="F358" s="35">
        <v>17</v>
      </c>
      <c r="G358" s="35" t="s">
        <v>5055</v>
      </c>
      <c r="J358" s="45"/>
      <c r="K358" s="45"/>
      <c r="L358" s="45"/>
    </row>
    <row r="359" spans="1:12" ht="16" x14ac:dyDescent="0.2">
      <c r="A359" s="4" t="s">
        <v>713</v>
      </c>
      <c r="B359" s="83"/>
      <c r="C359" s="5" t="s">
        <v>714</v>
      </c>
      <c r="D359" s="11"/>
      <c r="E359" s="34">
        <v>48520</v>
      </c>
      <c r="F359" s="35">
        <v>0</v>
      </c>
      <c r="G359" s="35">
        <v>0</v>
      </c>
      <c r="J359" s="45"/>
      <c r="K359" s="45"/>
      <c r="L359" s="45"/>
    </row>
    <row r="360" spans="1:12" ht="16" x14ac:dyDescent="0.2">
      <c r="A360" s="4" t="s">
        <v>715</v>
      </c>
      <c r="B360" s="83"/>
      <c r="C360" s="5" t="s">
        <v>716</v>
      </c>
      <c r="D360" s="11"/>
      <c r="E360" s="34">
        <v>8035</v>
      </c>
      <c r="F360" s="35">
        <v>0</v>
      </c>
      <c r="G360" s="35">
        <v>0</v>
      </c>
      <c r="J360" s="45"/>
      <c r="K360" s="45"/>
      <c r="L360" s="45"/>
    </row>
    <row r="361" spans="1:12" ht="16" x14ac:dyDescent="0.2">
      <c r="A361" s="4" t="s">
        <v>717</v>
      </c>
      <c r="B361" s="83"/>
      <c r="C361" s="5" t="s">
        <v>200</v>
      </c>
      <c r="D361" s="11"/>
      <c r="E361" s="34">
        <v>18759</v>
      </c>
      <c r="F361" s="35">
        <v>0</v>
      </c>
      <c r="G361" s="35">
        <v>0</v>
      </c>
      <c r="J361" s="45"/>
      <c r="K361" s="45"/>
      <c r="L361" s="45"/>
    </row>
    <row r="362" spans="1:12" ht="16" x14ac:dyDescent="0.2">
      <c r="A362" s="4" t="s">
        <v>718</v>
      </c>
      <c r="B362" s="83"/>
      <c r="C362" s="5" t="s">
        <v>719</v>
      </c>
      <c r="D362" s="13"/>
      <c r="E362" s="34">
        <v>468200</v>
      </c>
      <c r="F362" s="35">
        <v>2</v>
      </c>
      <c r="G362" s="35">
        <v>2</v>
      </c>
      <c r="J362" s="45"/>
      <c r="K362" s="45"/>
      <c r="L362" s="45"/>
    </row>
    <row r="363" spans="1:12" ht="16" x14ac:dyDescent="0.2">
      <c r="A363" s="4" t="s">
        <v>720</v>
      </c>
      <c r="B363" s="83"/>
      <c r="C363" s="5" t="s">
        <v>204</v>
      </c>
      <c r="D363" s="20"/>
      <c r="E363" s="34">
        <v>442660</v>
      </c>
      <c r="F363" s="35">
        <v>9</v>
      </c>
      <c r="G363" s="35">
        <v>9</v>
      </c>
      <c r="J363" s="45"/>
      <c r="K363" s="45"/>
      <c r="L363" s="45"/>
    </row>
    <row r="364" spans="1:12" ht="16" x14ac:dyDescent="0.2">
      <c r="A364" s="4" t="s">
        <v>721</v>
      </c>
      <c r="B364" s="83"/>
      <c r="C364" s="5" t="s">
        <v>722</v>
      </c>
      <c r="D364" s="14"/>
      <c r="E364" s="34">
        <v>166272</v>
      </c>
      <c r="F364" s="35">
        <v>3</v>
      </c>
      <c r="G364" s="35">
        <v>3</v>
      </c>
      <c r="J364" s="45"/>
      <c r="K364" s="45"/>
      <c r="L364" s="45"/>
    </row>
    <row r="365" spans="1:12" ht="16" x14ac:dyDescent="0.2">
      <c r="A365" s="4" t="s">
        <v>723</v>
      </c>
      <c r="B365" s="83"/>
      <c r="C365" s="5" t="s">
        <v>724</v>
      </c>
      <c r="D365" s="30"/>
      <c r="E365" s="34">
        <v>2802029</v>
      </c>
      <c r="F365" s="35">
        <v>75</v>
      </c>
      <c r="G365" s="35" t="s">
        <v>5052</v>
      </c>
      <c r="J365" s="45"/>
      <c r="K365" s="45"/>
      <c r="L365" s="45"/>
    </row>
    <row r="366" spans="1:12" ht="16" x14ac:dyDescent="0.2">
      <c r="A366" s="4" t="s">
        <v>725</v>
      </c>
      <c r="B366" s="83"/>
      <c r="C366" s="5" t="s">
        <v>210</v>
      </c>
      <c r="D366" s="12"/>
      <c r="E366" s="34">
        <v>80406</v>
      </c>
      <c r="F366" s="35">
        <v>1</v>
      </c>
      <c r="G366" s="35">
        <v>1</v>
      </c>
      <c r="J366" s="45"/>
      <c r="K366" s="45"/>
      <c r="L366" s="45"/>
    </row>
    <row r="367" spans="1:12" ht="16" x14ac:dyDescent="0.2">
      <c r="A367" s="4" t="s">
        <v>726</v>
      </c>
      <c r="B367" s="83"/>
      <c r="C367" s="5" t="s">
        <v>727</v>
      </c>
      <c r="D367" s="12"/>
      <c r="E367" s="34">
        <v>106879</v>
      </c>
      <c r="F367" s="35">
        <v>1</v>
      </c>
      <c r="G367" s="35">
        <v>1</v>
      </c>
      <c r="J367" s="45"/>
      <c r="K367" s="45"/>
      <c r="L367" s="45"/>
    </row>
    <row r="368" spans="1:12" ht="16" x14ac:dyDescent="0.2">
      <c r="A368" s="4" t="s">
        <v>728</v>
      </c>
      <c r="B368" s="83"/>
      <c r="C368" s="5" t="s">
        <v>729</v>
      </c>
      <c r="D368" s="11"/>
      <c r="E368" s="34">
        <v>221810</v>
      </c>
      <c r="F368" s="35">
        <v>0</v>
      </c>
      <c r="G368" s="35">
        <v>0</v>
      </c>
      <c r="J368" s="45"/>
      <c r="K368" s="45"/>
      <c r="L368" s="45"/>
    </row>
    <row r="369" spans="1:12" ht="16" x14ac:dyDescent="0.2">
      <c r="A369" s="4" t="s">
        <v>730</v>
      </c>
      <c r="B369" s="83"/>
      <c r="C369" s="5" t="s">
        <v>731</v>
      </c>
      <c r="D369" s="11"/>
      <c r="E369" s="34">
        <v>42608</v>
      </c>
      <c r="F369" s="35">
        <v>0</v>
      </c>
      <c r="G369" s="35">
        <v>0</v>
      </c>
      <c r="J369" s="45"/>
      <c r="K369" s="45"/>
      <c r="L369" s="45"/>
    </row>
    <row r="370" spans="1:12" ht="16" x14ac:dyDescent="0.2">
      <c r="A370" s="4" t="s">
        <v>5013</v>
      </c>
      <c r="B370" s="83"/>
      <c r="C370" s="5" t="s">
        <v>465</v>
      </c>
      <c r="D370" s="28"/>
      <c r="E370" s="34">
        <v>1528002</v>
      </c>
      <c r="F370" s="35">
        <v>27</v>
      </c>
      <c r="G370" s="35" t="s">
        <v>5054</v>
      </c>
      <c r="J370" s="45"/>
      <c r="K370" s="45"/>
      <c r="L370" s="45"/>
    </row>
    <row r="371" spans="1:12" ht="16" x14ac:dyDescent="0.2">
      <c r="A371" s="4" t="s">
        <v>732</v>
      </c>
      <c r="B371" s="83"/>
      <c r="C371" s="5" t="s">
        <v>733</v>
      </c>
      <c r="D371" s="14"/>
      <c r="E371" s="34">
        <v>481718</v>
      </c>
      <c r="F371" s="35">
        <v>3</v>
      </c>
      <c r="G371" s="35">
        <v>3</v>
      </c>
      <c r="J371" s="45"/>
      <c r="K371" s="45"/>
      <c r="L371" s="45"/>
    </row>
    <row r="372" spans="1:12" ht="16" x14ac:dyDescent="0.2">
      <c r="A372" s="4" t="s">
        <v>734</v>
      </c>
      <c r="B372" s="83"/>
      <c r="C372" s="5" t="s">
        <v>735</v>
      </c>
      <c r="D372" s="22"/>
      <c r="E372" s="34">
        <v>1575726</v>
      </c>
      <c r="F372" s="35">
        <v>11</v>
      </c>
      <c r="G372" s="35">
        <v>11</v>
      </c>
      <c r="J372" s="45"/>
      <c r="K372" s="45"/>
      <c r="L372" s="45"/>
    </row>
    <row r="373" spans="1:12" ht="16" x14ac:dyDescent="0.2">
      <c r="A373" s="4" t="s">
        <v>736</v>
      </c>
      <c r="B373" s="83"/>
      <c r="C373" s="5" t="s">
        <v>737</v>
      </c>
      <c r="D373" s="27"/>
      <c r="E373" s="34">
        <v>674516</v>
      </c>
      <c r="F373" s="35">
        <v>16</v>
      </c>
      <c r="G373" s="35" t="s">
        <v>5055</v>
      </c>
      <c r="J373" s="45"/>
      <c r="K373" s="45"/>
      <c r="L373" s="45"/>
    </row>
    <row r="374" spans="1:12" ht="16" x14ac:dyDescent="0.2">
      <c r="A374" s="4" t="s">
        <v>738</v>
      </c>
      <c r="B374" s="83"/>
      <c r="C374" s="5" t="s">
        <v>739</v>
      </c>
      <c r="D374" s="20"/>
      <c r="E374" s="34">
        <v>948563</v>
      </c>
      <c r="F374" s="35">
        <v>9</v>
      </c>
      <c r="G374" s="35">
        <v>9</v>
      </c>
      <c r="J374" s="45"/>
      <c r="K374" s="45"/>
      <c r="L374" s="45"/>
    </row>
    <row r="375" spans="1:12" ht="16" x14ac:dyDescent="0.2">
      <c r="A375" s="4" t="s">
        <v>740</v>
      </c>
      <c r="B375" s="83"/>
      <c r="C375" s="5" t="s">
        <v>342</v>
      </c>
      <c r="D375" s="14"/>
      <c r="E375" s="34">
        <v>874790</v>
      </c>
      <c r="F375" s="35">
        <v>3</v>
      </c>
      <c r="G375" s="35">
        <v>3</v>
      </c>
      <c r="J375" s="45"/>
      <c r="K375" s="45"/>
      <c r="L375" s="45"/>
    </row>
    <row r="376" spans="1:12" ht="16" x14ac:dyDescent="0.2">
      <c r="A376" s="4" t="s">
        <v>741</v>
      </c>
      <c r="B376" s="83"/>
      <c r="C376" s="5" t="s">
        <v>742</v>
      </c>
      <c r="D376" s="11"/>
      <c r="E376" s="34">
        <v>77734</v>
      </c>
      <c r="F376" s="35">
        <v>0</v>
      </c>
      <c r="G376" s="35">
        <v>0</v>
      </c>
      <c r="J376" s="45"/>
      <c r="K376" s="45"/>
      <c r="L376" s="45"/>
    </row>
    <row r="377" spans="1:12" ht="16" x14ac:dyDescent="0.2">
      <c r="A377" s="4" t="s">
        <v>743</v>
      </c>
      <c r="B377" s="83"/>
      <c r="C377" s="5" t="s">
        <v>744</v>
      </c>
      <c r="D377" s="15"/>
      <c r="E377" s="34">
        <v>211115</v>
      </c>
      <c r="F377" s="35">
        <v>4</v>
      </c>
      <c r="G377" s="35">
        <v>4</v>
      </c>
      <c r="J377" s="45"/>
      <c r="K377" s="45"/>
      <c r="L377" s="45"/>
    </row>
    <row r="378" spans="1:12" ht="16" x14ac:dyDescent="0.2">
      <c r="A378" s="4" t="s">
        <v>745</v>
      </c>
      <c r="B378" s="83"/>
      <c r="C378" s="5" t="s">
        <v>746</v>
      </c>
      <c r="D378" s="16"/>
      <c r="E378" s="34">
        <v>479958</v>
      </c>
      <c r="F378" s="35">
        <v>5</v>
      </c>
      <c r="G378" s="35">
        <v>5</v>
      </c>
      <c r="J378" s="45"/>
      <c r="K378" s="45"/>
      <c r="L378" s="45"/>
    </row>
    <row r="379" spans="1:12" ht="16" x14ac:dyDescent="0.2">
      <c r="A379" s="4" t="s">
        <v>747</v>
      </c>
      <c r="B379" s="83"/>
      <c r="C379" s="5" t="s">
        <v>748</v>
      </c>
      <c r="D379" s="11"/>
      <c r="E379" s="34">
        <v>491884</v>
      </c>
      <c r="F379" s="35">
        <v>0</v>
      </c>
      <c r="G379" s="35">
        <v>0</v>
      </c>
      <c r="J379" s="45"/>
      <c r="K379" s="45"/>
      <c r="L379" s="45"/>
    </row>
    <row r="380" spans="1:12" ht="16" x14ac:dyDescent="0.2">
      <c r="A380" s="4" t="s">
        <v>749</v>
      </c>
      <c r="B380" s="83"/>
      <c r="C380" s="5" t="s">
        <v>750</v>
      </c>
      <c r="D380" s="11"/>
      <c r="E380" s="34">
        <v>346328</v>
      </c>
      <c r="F380" s="35">
        <v>0</v>
      </c>
      <c r="G380" s="35">
        <v>0</v>
      </c>
      <c r="J380" s="45"/>
      <c r="K380" s="45"/>
      <c r="L380" s="45"/>
    </row>
    <row r="381" spans="1:12" ht="16" x14ac:dyDescent="0.2">
      <c r="A381" s="4" t="s">
        <v>751</v>
      </c>
      <c r="B381" s="83"/>
      <c r="C381" s="5" t="s">
        <v>752</v>
      </c>
      <c r="D381" s="18"/>
      <c r="E381" s="34">
        <v>402449</v>
      </c>
      <c r="F381" s="35">
        <v>7</v>
      </c>
      <c r="G381" s="35">
        <v>7</v>
      </c>
      <c r="J381" s="45"/>
      <c r="K381" s="45"/>
      <c r="L381" s="45"/>
    </row>
    <row r="382" spans="1:12" ht="16" x14ac:dyDescent="0.2">
      <c r="A382" s="4" t="s">
        <v>753</v>
      </c>
      <c r="B382" s="83"/>
      <c r="C382" s="5" t="s">
        <v>230</v>
      </c>
      <c r="D382" s="11"/>
      <c r="E382" s="34">
        <v>157772</v>
      </c>
      <c r="F382" s="35">
        <v>0</v>
      </c>
      <c r="G382" s="35">
        <v>0</v>
      </c>
      <c r="J382" s="45"/>
      <c r="K382" s="45"/>
      <c r="L382" s="45"/>
    </row>
    <row r="383" spans="1:12" ht="16" x14ac:dyDescent="0.2">
      <c r="A383" s="4" t="s">
        <v>754</v>
      </c>
      <c r="B383" s="83"/>
      <c r="C383" s="5" t="s">
        <v>755</v>
      </c>
      <c r="D383" s="11"/>
      <c r="E383" s="34">
        <v>48149</v>
      </c>
      <c r="F383" s="35">
        <v>0</v>
      </c>
      <c r="G383" s="35">
        <v>0</v>
      </c>
      <c r="J383" s="45"/>
      <c r="K383" s="45"/>
      <c r="L383" s="45"/>
    </row>
    <row r="384" spans="1:12" ht="16" x14ac:dyDescent="0.2">
      <c r="A384" s="4" t="s">
        <v>756</v>
      </c>
      <c r="B384" s="83"/>
      <c r="C384" s="5" t="s">
        <v>757</v>
      </c>
      <c r="D384" s="13"/>
      <c r="E384" s="34">
        <v>21210</v>
      </c>
      <c r="F384" s="35">
        <v>2</v>
      </c>
      <c r="G384" s="35">
        <v>2</v>
      </c>
      <c r="J384" s="45"/>
      <c r="K384" s="45"/>
      <c r="L384" s="45"/>
    </row>
    <row r="385" spans="1:12" ht="16" x14ac:dyDescent="0.2">
      <c r="A385" s="4" t="s">
        <v>758</v>
      </c>
      <c r="B385" s="83"/>
      <c r="C385" s="5" t="s">
        <v>367</v>
      </c>
      <c r="D385" s="11"/>
      <c r="E385" s="34">
        <v>16250</v>
      </c>
      <c r="F385" s="35">
        <v>0</v>
      </c>
      <c r="G385" s="35">
        <v>0</v>
      </c>
      <c r="J385" s="45"/>
      <c r="K385" s="45"/>
      <c r="L385" s="45"/>
    </row>
    <row r="386" spans="1:12" ht="16" x14ac:dyDescent="0.2">
      <c r="A386" s="4" t="s">
        <v>759</v>
      </c>
      <c r="B386" s="83"/>
      <c r="C386" s="5" t="s">
        <v>760</v>
      </c>
      <c r="D386" s="11"/>
      <c r="E386" s="34">
        <v>606573</v>
      </c>
      <c r="F386" s="35">
        <v>0</v>
      </c>
      <c r="G386" s="35">
        <v>0</v>
      </c>
      <c r="J386" s="45"/>
      <c r="K386" s="45"/>
      <c r="L386" s="45"/>
    </row>
    <row r="387" spans="1:12" ht="16" x14ac:dyDescent="0.2">
      <c r="A387" s="4" t="s">
        <v>761</v>
      </c>
      <c r="B387" s="83"/>
      <c r="C387" s="5" t="s">
        <v>762</v>
      </c>
      <c r="D387" s="11"/>
      <c r="E387" s="34">
        <v>38089</v>
      </c>
      <c r="F387" s="35">
        <v>0</v>
      </c>
      <c r="G387" s="35">
        <v>0</v>
      </c>
      <c r="J387" s="45"/>
      <c r="K387" s="45"/>
      <c r="L387" s="45"/>
    </row>
    <row r="388" spans="1:12" ht="16" x14ac:dyDescent="0.2">
      <c r="A388" s="4" t="s">
        <v>763</v>
      </c>
      <c r="B388" s="83"/>
      <c r="C388" s="5" t="s">
        <v>764</v>
      </c>
      <c r="D388" s="14"/>
      <c r="E388" s="34">
        <v>93288</v>
      </c>
      <c r="F388" s="35">
        <v>3</v>
      </c>
      <c r="G388" s="35">
        <v>3</v>
      </c>
      <c r="J388" s="45"/>
      <c r="K388" s="45"/>
      <c r="L388" s="45"/>
    </row>
    <row r="389" spans="1:12" ht="16" x14ac:dyDescent="0.2">
      <c r="A389" s="4" t="s">
        <v>765</v>
      </c>
      <c r="B389" s="84"/>
      <c r="C389" s="5" t="s">
        <v>240</v>
      </c>
      <c r="D389" s="11"/>
      <c r="E389" s="34">
        <v>26695</v>
      </c>
      <c r="F389" s="35">
        <v>0</v>
      </c>
      <c r="G389" s="35">
        <v>0</v>
      </c>
      <c r="J389" s="45"/>
      <c r="K389" s="45"/>
      <c r="L389" s="45"/>
    </row>
    <row r="390" spans="1:12" ht="16" x14ac:dyDescent="0.2">
      <c r="A390" s="4" t="s">
        <v>766</v>
      </c>
      <c r="B390" s="82" t="s">
        <v>11</v>
      </c>
      <c r="C390" s="5" t="s">
        <v>767</v>
      </c>
      <c r="D390" s="12"/>
      <c r="E390" s="34">
        <v>19100</v>
      </c>
      <c r="F390" s="35">
        <v>1</v>
      </c>
      <c r="G390" s="35">
        <v>1</v>
      </c>
    </row>
    <row r="391" spans="1:12" ht="16" x14ac:dyDescent="0.2">
      <c r="A391" s="4" t="s">
        <v>768</v>
      </c>
      <c r="B391" s="83"/>
      <c r="C391" s="5" t="s">
        <v>769</v>
      </c>
      <c r="D391" s="11"/>
      <c r="E391" s="34">
        <v>8454</v>
      </c>
      <c r="F391" s="35">
        <v>0</v>
      </c>
      <c r="G391" s="35">
        <v>0</v>
      </c>
    </row>
    <row r="392" spans="1:12" ht="16" x14ac:dyDescent="0.2">
      <c r="A392" s="4" t="s">
        <v>770</v>
      </c>
      <c r="B392" s="83"/>
      <c r="C392" s="5" t="s">
        <v>771</v>
      </c>
      <c r="D392" s="11"/>
      <c r="E392" s="34">
        <v>11070</v>
      </c>
      <c r="F392" s="35">
        <v>0</v>
      </c>
      <c r="G392" s="35">
        <v>0</v>
      </c>
    </row>
    <row r="393" spans="1:12" ht="16" x14ac:dyDescent="0.2">
      <c r="A393" s="4" t="s">
        <v>772</v>
      </c>
      <c r="B393" s="83"/>
      <c r="C393" s="5" t="s">
        <v>654</v>
      </c>
      <c r="D393" s="11"/>
      <c r="E393" s="34">
        <v>2725</v>
      </c>
      <c r="F393" s="35">
        <v>0</v>
      </c>
      <c r="G393" s="35">
        <v>0</v>
      </c>
    </row>
    <row r="394" spans="1:12" ht="16" x14ac:dyDescent="0.2">
      <c r="A394" s="4" t="s">
        <v>773</v>
      </c>
      <c r="B394" s="83"/>
      <c r="C394" s="5" t="s">
        <v>114</v>
      </c>
      <c r="D394" s="13"/>
      <c r="E394" s="34">
        <v>44029</v>
      </c>
      <c r="F394" s="35">
        <v>2</v>
      </c>
      <c r="G394" s="35">
        <v>2</v>
      </c>
    </row>
    <row r="395" spans="1:12" ht="16" x14ac:dyDescent="0.2">
      <c r="A395" s="4" t="s">
        <v>774</v>
      </c>
      <c r="B395" s="83"/>
      <c r="C395" s="5" t="s">
        <v>775</v>
      </c>
      <c r="D395" s="11"/>
      <c r="E395" s="34">
        <v>21273</v>
      </c>
      <c r="F395" s="35">
        <v>0</v>
      </c>
      <c r="G395" s="35">
        <v>0</v>
      </c>
    </row>
    <row r="396" spans="1:12" ht="16" x14ac:dyDescent="0.2">
      <c r="A396" s="4" t="s">
        <v>776</v>
      </c>
      <c r="B396" s="83"/>
      <c r="C396" s="5" t="s">
        <v>777</v>
      </c>
      <c r="D396" s="12"/>
      <c r="E396" s="34">
        <v>99773</v>
      </c>
      <c r="F396" s="35">
        <v>1</v>
      </c>
      <c r="G396" s="35">
        <v>1</v>
      </c>
    </row>
    <row r="397" spans="1:12" ht="16" x14ac:dyDescent="0.2">
      <c r="A397" s="4" t="s">
        <v>778</v>
      </c>
      <c r="B397" s="83"/>
      <c r="C397" s="5" t="s">
        <v>779</v>
      </c>
      <c r="D397" s="12"/>
      <c r="E397" s="34">
        <v>120800</v>
      </c>
      <c r="F397" s="35">
        <v>1</v>
      </c>
      <c r="G397" s="35">
        <v>1</v>
      </c>
    </row>
    <row r="398" spans="1:12" ht="16" x14ac:dyDescent="0.2">
      <c r="A398" s="4" t="s">
        <v>780</v>
      </c>
      <c r="B398" s="83"/>
      <c r="C398" s="5" t="s">
        <v>781</v>
      </c>
      <c r="D398" s="11"/>
      <c r="E398" s="34">
        <v>17099</v>
      </c>
      <c r="F398" s="35">
        <v>0</v>
      </c>
      <c r="G398" s="35">
        <v>0</v>
      </c>
    </row>
    <row r="399" spans="1:12" ht="16" x14ac:dyDescent="0.2">
      <c r="A399" s="4" t="s">
        <v>782</v>
      </c>
      <c r="B399" s="83"/>
      <c r="C399" s="5" t="s">
        <v>783</v>
      </c>
      <c r="D399" s="11"/>
      <c r="E399" s="34">
        <v>18932</v>
      </c>
      <c r="F399" s="35">
        <v>0</v>
      </c>
      <c r="G399" s="35">
        <v>0</v>
      </c>
    </row>
    <row r="400" spans="1:12" ht="16" x14ac:dyDescent="0.2">
      <c r="A400" s="4" t="s">
        <v>784</v>
      </c>
      <c r="B400" s="83"/>
      <c r="C400" s="5" t="s">
        <v>118</v>
      </c>
      <c r="D400" s="21"/>
      <c r="E400" s="34">
        <v>157556</v>
      </c>
      <c r="F400" s="35">
        <v>10</v>
      </c>
      <c r="G400" s="35">
        <v>10</v>
      </c>
    </row>
    <row r="401" spans="1:7" ht="16" x14ac:dyDescent="0.2">
      <c r="A401" s="4" t="s">
        <v>785</v>
      </c>
      <c r="B401" s="83"/>
      <c r="C401" s="5" t="s">
        <v>786</v>
      </c>
      <c r="D401" s="11"/>
      <c r="E401" s="34">
        <v>12866</v>
      </c>
      <c r="F401" s="35">
        <v>0</v>
      </c>
      <c r="G401" s="35">
        <v>0</v>
      </c>
    </row>
    <row r="402" spans="1:7" ht="16" x14ac:dyDescent="0.2">
      <c r="A402" s="4" t="s">
        <v>787</v>
      </c>
      <c r="B402" s="83"/>
      <c r="C402" s="5" t="s">
        <v>788</v>
      </c>
      <c r="D402" s="11"/>
      <c r="E402" s="34">
        <v>18936</v>
      </c>
      <c r="F402" s="35">
        <v>0</v>
      </c>
      <c r="G402" s="35">
        <v>0</v>
      </c>
    </row>
    <row r="403" spans="1:7" ht="16" x14ac:dyDescent="0.2">
      <c r="A403" s="4" t="s">
        <v>789</v>
      </c>
      <c r="B403" s="83"/>
      <c r="C403" s="5" t="s">
        <v>790</v>
      </c>
      <c r="D403" s="13"/>
      <c r="E403" s="34">
        <v>16101</v>
      </c>
      <c r="F403" s="35">
        <v>2</v>
      </c>
      <c r="G403" s="35">
        <v>2</v>
      </c>
    </row>
    <row r="404" spans="1:7" ht="16" x14ac:dyDescent="0.2">
      <c r="A404" s="4" t="s">
        <v>791</v>
      </c>
      <c r="B404" s="83"/>
      <c r="C404" s="5" t="s">
        <v>792</v>
      </c>
      <c r="D404" s="12"/>
      <c r="E404" s="34">
        <v>52062</v>
      </c>
      <c r="F404" s="35">
        <v>1</v>
      </c>
      <c r="G404" s="35">
        <v>1</v>
      </c>
    </row>
    <row r="405" spans="1:7" ht="16" x14ac:dyDescent="0.2">
      <c r="A405" s="4" t="s">
        <v>793</v>
      </c>
      <c r="B405" s="83"/>
      <c r="C405" s="5" t="s">
        <v>794</v>
      </c>
      <c r="D405" s="14"/>
      <c r="E405" s="34">
        <v>86949</v>
      </c>
      <c r="F405" s="35">
        <v>3</v>
      </c>
      <c r="G405" s="35">
        <v>3</v>
      </c>
    </row>
    <row r="406" spans="1:7" ht="16" x14ac:dyDescent="0.2">
      <c r="A406" s="4" t="s">
        <v>795</v>
      </c>
      <c r="B406" s="83"/>
      <c r="C406" s="5" t="s">
        <v>796</v>
      </c>
      <c r="D406" s="11"/>
      <c r="E406" s="34">
        <v>24408</v>
      </c>
      <c r="F406" s="35">
        <v>0</v>
      </c>
      <c r="G406" s="35">
        <v>0</v>
      </c>
    </row>
    <row r="407" spans="1:7" ht="16" x14ac:dyDescent="0.2">
      <c r="A407" s="4" t="s">
        <v>797</v>
      </c>
      <c r="B407" s="83"/>
      <c r="C407" s="5" t="s">
        <v>798</v>
      </c>
      <c r="D407" s="11"/>
      <c r="E407" s="34">
        <v>27218</v>
      </c>
      <c r="F407" s="35">
        <v>0</v>
      </c>
      <c r="G407" s="35">
        <v>0</v>
      </c>
    </row>
    <row r="408" spans="1:7" ht="16" x14ac:dyDescent="0.2">
      <c r="A408" s="4" t="s">
        <v>799</v>
      </c>
      <c r="B408" s="83"/>
      <c r="C408" s="5" t="s">
        <v>126</v>
      </c>
      <c r="D408" s="11"/>
      <c r="E408" s="34">
        <v>5413</v>
      </c>
      <c r="F408" s="35">
        <v>0</v>
      </c>
      <c r="G408" s="35">
        <v>0</v>
      </c>
    </row>
    <row r="409" spans="1:7" ht="16" x14ac:dyDescent="0.2">
      <c r="A409" s="4" t="s">
        <v>800</v>
      </c>
      <c r="B409" s="83"/>
      <c r="C409" s="5" t="s">
        <v>801</v>
      </c>
      <c r="D409" s="11"/>
      <c r="E409" s="34">
        <v>60143</v>
      </c>
      <c r="F409" s="35">
        <v>0</v>
      </c>
      <c r="G409" s="35">
        <v>0</v>
      </c>
    </row>
    <row r="410" spans="1:7" ht="16" x14ac:dyDescent="0.2">
      <c r="A410" s="4" t="s">
        <v>802</v>
      </c>
      <c r="B410" s="83"/>
      <c r="C410" s="5" t="s">
        <v>803</v>
      </c>
      <c r="D410" s="12"/>
      <c r="E410" s="34">
        <v>11275</v>
      </c>
      <c r="F410" s="35">
        <v>1</v>
      </c>
      <c r="G410" s="35">
        <v>1</v>
      </c>
    </row>
    <row r="411" spans="1:7" ht="16" x14ac:dyDescent="0.2">
      <c r="A411" s="4" t="s">
        <v>804</v>
      </c>
      <c r="B411" s="83"/>
      <c r="C411" s="5" t="s">
        <v>259</v>
      </c>
      <c r="D411" s="12"/>
      <c r="E411" s="34">
        <v>131036</v>
      </c>
      <c r="F411" s="35">
        <v>1</v>
      </c>
      <c r="G411" s="35">
        <v>1</v>
      </c>
    </row>
    <row r="412" spans="1:7" ht="16" x14ac:dyDescent="0.2">
      <c r="A412" s="4" t="s">
        <v>805</v>
      </c>
      <c r="B412" s="83"/>
      <c r="C412" s="5" t="s">
        <v>806</v>
      </c>
      <c r="D412" s="11"/>
      <c r="E412" s="34">
        <v>69628</v>
      </c>
      <c r="F412" s="35">
        <v>0</v>
      </c>
      <c r="G412" s="35">
        <v>0</v>
      </c>
    </row>
    <row r="413" spans="1:7" ht="16" x14ac:dyDescent="0.2">
      <c r="A413" s="4" t="s">
        <v>807</v>
      </c>
      <c r="B413" s="83"/>
      <c r="C413" s="5" t="s">
        <v>808</v>
      </c>
      <c r="D413" s="11"/>
      <c r="E413" s="34">
        <v>13121</v>
      </c>
      <c r="F413" s="35">
        <v>0</v>
      </c>
      <c r="G413" s="35">
        <v>0</v>
      </c>
    </row>
    <row r="414" spans="1:7" ht="16" x14ac:dyDescent="0.2">
      <c r="A414" s="4" t="s">
        <v>809</v>
      </c>
      <c r="B414" s="83"/>
      <c r="C414" s="5" t="s">
        <v>810</v>
      </c>
      <c r="D414" s="28"/>
      <c r="E414" s="34">
        <v>311855</v>
      </c>
      <c r="F414" s="35">
        <v>25</v>
      </c>
      <c r="G414" s="35" t="s">
        <v>5054</v>
      </c>
    </row>
    <row r="415" spans="1:7" ht="16" x14ac:dyDescent="0.2">
      <c r="A415" s="4" t="s">
        <v>811</v>
      </c>
      <c r="B415" s="83"/>
      <c r="C415" s="5" t="s">
        <v>812</v>
      </c>
      <c r="D415" s="11"/>
      <c r="E415" s="34">
        <v>8465</v>
      </c>
      <c r="F415" s="35">
        <v>0</v>
      </c>
      <c r="G415" s="35">
        <v>0</v>
      </c>
    </row>
    <row r="416" spans="1:7" ht="16" x14ac:dyDescent="0.2">
      <c r="A416" s="4" t="s">
        <v>813</v>
      </c>
      <c r="B416" s="83"/>
      <c r="C416" s="5" t="s">
        <v>814</v>
      </c>
      <c r="D416" s="11"/>
      <c r="E416" s="34">
        <v>25300</v>
      </c>
      <c r="F416" s="35">
        <v>0</v>
      </c>
      <c r="G416" s="35">
        <v>0</v>
      </c>
    </row>
    <row r="417" spans="1:7" ht="16" x14ac:dyDescent="0.2">
      <c r="A417" s="4" t="s">
        <v>815</v>
      </c>
      <c r="B417" s="83"/>
      <c r="C417" s="5" t="s">
        <v>130</v>
      </c>
      <c r="D417" s="13"/>
      <c r="E417" s="34">
        <v>299273</v>
      </c>
      <c r="F417" s="35">
        <v>2</v>
      </c>
      <c r="G417" s="35">
        <v>2</v>
      </c>
    </row>
    <row r="418" spans="1:7" ht="16" x14ac:dyDescent="0.2">
      <c r="A418" s="4" t="s">
        <v>816</v>
      </c>
      <c r="B418" s="83"/>
      <c r="C418" s="5" t="s">
        <v>136</v>
      </c>
      <c r="D418" s="12"/>
      <c r="E418" s="34">
        <v>129921</v>
      </c>
      <c r="F418" s="35">
        <v>1</v>
      </c>
      <c r="G418" s="35">
        <v>1</v>
      </c>
    </row>
    <row r="419" spans="1:7" ht="16" x14ac:dyDescent="0.2">
      <c r="A419" s="4" t="s">
        <v>817</v>
      </c>
      <c r="B419" s="83"/>
      <c r="C419" s="5" t="s">
        <v>138</v>
      </c>
      <c r="D419" s="11"/>
      <c r="E419" s="34">
        <v>2815</v>
      </c>
      <c r="F419" s="35">
        <v>0</v>
      </c>
      <c r="G419" s="35">
        <v>0</v>
      </c>
    </row>
    <row r="420" spans="1:7" ht="16" x14ac:dyDescent="0.2">
      <c r="A420" s="4" t="s">
        <v>818</v>
      </c>
      <c r="B420" s="83"/>
      <c r="C420" s="5" t="s">
        <v>819</v>
      </c>
      <c r="D420" s="14"/>
      <c r="E420" s="34">
        <v>297471</v>
      </c>
      <c r="F420" s="35">
        <v>3</v>
      </c>
      <c r="G420" s="35">
        <v>3</v>
      </c>
    </row>
    <row r="421" spans="1:7" ht="16" x14ac:dyDescent="0.2">
      <c r="A421" s="4" t="s">
        <v>820</v>
      </c>
      <c r="B421" s="83"/>
      <c r="C421" s="5" t="s">
        <v>821</v>
      </c>
      <c r="D421" s="11"/>
      <c r="E421" s="34">
        <v>6847</v>
      </c>
      <c r="F421" s="35">
        <v>0</v>
      </c>
      <c r="G421" s="35">
        <v>0</v>
      </c>
    </row>
    <row r="422" spans="1:7" ht="16" x14ac:dyDescent="0.2">
      <c r="A422" s="4" t="s">
        <v>822</v>
      </c>
      <c r="B422" s="83"/>
      <c r="C422" s="5" t="s">
        <v>823</v>
      </c>
      <c r="D422" s="27"/>
      <c r="E422" s="34">
        <v>793345</v>
      </c>
      <c r="F422" s="35">
        <v>17</v>
      </c>
      <c r="G422" s="35" t="s">
        <v>5055</v>
      </c>
    </row>
    <row r="423" spans="1:7" ht="16" x14ac:dyDescent="0.2">
      <c r="A423" s="4" t="s">
        <v>824</v>
      </c>
      <c r="B423" s="83"/>
      <c r="C423" s="5" t="s">
        <v>142</v>
      </c>
      <c r="D423" s="11"/>
      <c r="E423" s="34">
        <v>44407</v>
      </c>
      <c r="F423" s="35">
        <v>0</v>
      </c>
      <c r="G423" s="35">
        <v>0</v>
      </c>
    </row>
    <row r="424" spans="1:7" ht="16" x14ac:dyDescent="0.2">
      <c r="A424" s="4" t="s">
        <v>825</v>
      </c>
      <c r="B424" s="83"/>
      <c r="C424" s="5" t="s">
        <v>826</v>
      </c>
      <c r="D424" s="12"/>
      <c r="E424" s="34">
        <v>47438</v>
      </c>
      <c r="F424" s="35">
        <v>1</v>
      </c>
      <c r="G424" s="35">
        <v>1</v>
      </c>
    </row>
    <row r="425" spans="1:7" ht="16" x14ac:dyDescent="0.2">
      <c r="A425" s="4" t="s">
        <v>827</v>
      </c>
      <c r="B425" s="83"/>
      <c r="C425" s="5" t="s">
        <v>269</v>
      </c>
      <c r="D425" s="11"/>
      <c r="E425" s="34">
        <v>169189</v>
      </c>
      <c r="F425" s="35">
        <v>0</v>
      </c>
      <c r="G425" s="35">
        <v>0</v>
      </c>
    </row>
    <row r="426" spans="1:7" ht="16" x14ac:dyDescent="0.2">
      <c r="A426" s="4" t="s">
        <v>828</v>
      </c>
      <c r="B426" s="83"/>
      <c r="C426" s="5" t="s">
        <v>829</v>
      </c>
      <c r="D426" s="11"/>
      <c r="E426" s="34">
        <v>18232</v>
      </c>
      <c r="F426" s="35">
        <v>0</v>
      </c>
      <c r="G426" s="35">
        <v>0</v>
      </c>
    </row>
    <row r="427" spans="1:7" ht="16" x14ac:dyDescent="0.2">
      <c r="A427" s="4" t="s">
        <v>830</v>
      </c>
      <c r="B427" s="83"/>
      <c r="C427" s="5" t="s">
        <v>831</v>
      </c>
      <c r="D427" s="11"/>
      <c r="E427" s="34">
        <v>160240</v>
      </c>
      <c r="F427" s="35">
        <v>0</v>
      </c>
      <c r="G427" s="35">
        <v>0</v>
      </c>
    </row>
    <row r="428" spans="1:7" ht="16" x14ac:dyDescent="0.2">
      <c r="A428" s="4" t="s">
        <v>832</v>
      </c>
      <c r="B428" s="83"/>
      <c r="C428" s="5" t="s">
        <v>275</v>
      </c>
      <c r="D428" s="11"/>
      <c r="E428" s="34">
        <v>12206</v>
      </c>
      <c r="F428" s="35">
        <v>0</v>
      </c>
      <c r="G428" s="35">
        <v>0</v>
      </c>
    </row>
    <row r="429" spans="1:7" ht="16" x14ac:dyDescent="0.2">
      <c r="A429" s="4" t="s">
        <v>833</v>
      </c>
      <c r="B429" s="83"/>
      <c r="C429" s="5" t="s">
        <v>834</v>
      </c>
      <c r="D429" s="12"/>
      <c r="E429" s="34">
        <v>19237</v>
      </c>
      <c r="F429" s="35">
        <v>1</v>
      </c>
      <c r="G429" s="35">
        <v>1</v>
      </c>
    </row>
    <row r="430" spans="1:7" ht="16" x14ac:dyDescent="0.2">
      <c r="A430" s="4" t="s">
        <v>835</v>
      </c>
      <c r="B430" s="83"/>
      <c r="C430" s="5" t="s">
        <v>836</v>
      </c>
      <c r="D430" s="11"/>
      <c r="E430" s="34">
        <v>16154</v>
      </c>
      <c r="F430" s="35">
        <v>0</v>
      </c>
      <c r="G430" s="35">
        <v>0</v>
      </c>
    </row>
    <row r="431" spans="1:7" ht="16" x14ac:dyDescent="0.2">
      <c r="A431" s="4" t="s">
        <v>837</v>
      </c>
      <c r="B431" s="83"/>
      <c r="C431" s="5" t="s">
        <v>838</v>
      </c>
      <c r="D431" s="11"/>
      <c r="E431" s="34">
        <v>35365</v>
      </c>
      <c r="F431" s="35">
        <v>0</v>
      </c>
      <c r="G431" s="35">
        <v>0</v>
      </c>
    </row>
    <row r="432" spans="1:7" ht="16" x14ac:dyDescent="0.2">
      <c r="A432" s="4" t="s">
        <v>839</v>
      </c>
      <c r="B432" s="83"/>
      <c r="C432" s="5" t="s">
        <v>840</v>
      </c>
      <c r="D432" s="12"/>
      <c r="E432" s="34">
        <v>29432</v>
      </c>
      <c r="F432" s="35">
        <v>1</v>
      </c>
      <c r="G432" s="35">
        <v>1</v>
      </c>
    </row>
    <row r="433" spans="1:7" ht="16" x14ac:dyDescent="0.2">
      <c r="A433" s="4" t="s">
        <v>841</v>
      </c>
      <c r="B433" s="83"/>
      <c r="C433" s="5" t="s">
        <v>160</v>
      </c>
      <c r="D433" s="30"/>
      <c r="E433" s="34">
        <v>774394</v>
      </c>
      <c r="F433" s="35">
        <v>76</v>
      </c>
      <c r="G433" s="35" t="s">
        <v>5052</v>
      </c>
    </row>
    <row r="434" spans="1:7" ht="16" x14ac:dyDescent="0.2">
      <c r="A434" s="4" t="s">
        <v>842</v>
      </c>
      <c r="B434" s="83"/>
      <c r="C434" s="5" t="s">
        <v>843</v>
      </c>
      <c r="D434" s="13"/>
      <c r="E434" s="34">
        <v>19663</v>
      </c>
      <c r="F434" s="35">
        <v>2</v>
      </c>
      <c r="G434" s="35">
        <v>2</v>
      </c>
    </row>
    <row r="435" spans="1:7" ht="16" x14ac:dyDescent="0.2">
      <c r="A435" s="4" t="s">
        <v>844</v>
      </c>
      <c r="B435" s="83"/>
      <c r="C435" s="5" t="s">
        <v>845</v>
      </c>
      <c r="D435" s="11"/>
      <c r="E435" s="34">
        <v>11156</v>
      </c>
      <c r="F435" s="35">
        <v>0</v>
      </c>
      <c r="G435" s="35">
        <v>0</v>
      </c>
    </row>
    <row r="436" spans="1:7" ht="16" x14ac:dyDescent="0.2">
      <c r="A436" s="4" t="s">
        <v>846</v>
      </c>
      <c r="B436" s="83"/>
      <c r="C436" s="5" t="s">
        <v>847</v>
      </c>
      <c r="D436" s="27"/>
      <c r="E436" s="34">
        <v>82616</v>
      </c>
      <c r="F436" s="35">
        <v>20</v>
      </c>
      <c r="G436" s="35" t="s">
        <v>5055</v>
      </c>
    </row>
    <row r="437" spans="1:7" ht="16" x14ac:dyDescent="0.2">
      <c r="A437" s="4" t="s">
        <v>848</v>
      </c>
      <c r="B437" s="83"/>
      <c r="C437" s="5" t="s">
        <v>558</v>
      </c>
      <c r="D437" s="15"/>
      <c r="E437" s="34">
        <v>154293</v>
      </c>
      <c r="F437" s="35">
        <v>4</v>
      </c>
      <c r="G437" s="35">
        <v>4</v>
      </c>
    </row>
    <row r="438" spans="1:7" ht="16" x14ac:dyDescent="0.2">
      <c r="A438" s="4" t="s">
        <v>849</v>
      </c>
      <c r="B438" s="83"/>
      <c r="C438" s="5" t="s">
        <v>850</v>
      </c>
      <c r="D438" s="11"/>
      <c r="E438" s="34">
        <v>10455</v>
      </c>
      <c r="F438" s="35">
        <v>0</v>
      </c>
      <c r="G438" s="35">
        <v>0</v>
      </c>
    </row>
    <row r="439" spans="1:7" ht="16" x14ac:dyDescent="0.2">
      <c r="A439" s="4" t="s">
        <v>851</v>
      </c>
      <c r="B439" s="83"/>
      <c r="C439" s="5" t="s">
        <v>852</v>
      </c>
      <c r="D439" s="11"/>
      <c r="E439" s="34">
        <v>3685</v>
      </c>
      <c r="F439" s="35">
        <v>0</v>
      </c>
      <c r="G439" s="35">
        <v>0</v>
      </c>
    </row>
    <row r="440" spans="1:7" ht="16" x14ac:dyDescent="0.2">
      <c r="A440" s="4" t="s">
        <v>853</v>
      </c>
      <c r="B440" s="83"/>
      <c r="C440" s="5" t="s">
        <v>854</v>
      </c>
      <c r="D440" s="12"/>
      <c r="E440" s="34">
        <v>74397</v>
      </c>
      <c r="F440" s="35">
        <v>1</v>
      </c>
      <c r="G440" s="35">
        <v>1</v>
      </c>
    </row>
    <row r="441" spans="1:7" ht="16" x14ac:dyDescent="0.2">
      <c r="A441" s="4" t="s">
        <v>855</v>
      </c>
      <c r="B441" s="83"/>
      <c r="C441" s="5" t="s">
        <v>564</v>
      </c>
      <c r="D441" s="12"/>
      <c r="E441" s="34">
        <v>20072</v>
      </c>
      <c r="F441" s="35">
        <v>1</v>
      </c>
      <c r="G441" s="35">
        <v>1</v>
      </c>
    </row>
    <row r="442" spans="1:7" ht="16" x14ac:dyDescent="0.2">
      <c r="A442" s="4" t="s">
        <v>856</v>
      </c>
      <c r="B442" s="83"/>
      <c r="C442" s="5" t="s">
        <v>857</v>
      </c>
      <c r="D442" s="11"/>
      <c r="E442" s="34">
        <v>23147</v>
      </c>
      <c r="F442" s="35">
        <v>0</v>
      </c>
      <c r="G442" s="35">
        <v>0</v>
      </c>
    </row>
    <row r="443" spans="1:7" ht="16" x14ac:dyDescent="0.2">
      <c r="A443" s="4" t="s">
        <v>858</v>
      </c>
      <c r="B443" s="83"/>
      <c r="C443" s="5" t="s">
        <v>859</v>
      </c>
      <c r="D443" s="11"/>
      <c r="E443" s="34">
        <v>11028</v>
      </c>
      <c r="F443" s="35">
        <v>0</v>
      </c>
      <c r="G443" s="35">
        <v>0</v>
      </c>
    </row>
    <row r="444" spans="1:7" ht="16" x14ac:dyDescent="0.2">
      <c r="A444" s="4" t="s">
        <v>860</v>
      </c>
      <c r="B444" s="83"/>
      <c r="C444" s="5" t="s">
        <v>861</v>
      </c>
      <c r="D444" s="12"/>
      <c r="E444" s="34">
        <v>26111</v>
      </c>
      <c r="F444" s="35">
        <v>1</v>
      </c>
      <c r="G444" s="35">
        <v>1</v>
      </c>
    </row>
    <row r="445" spans="1:7" ht="16" x14ac:dyDescent="0.2">
      <c r="A445" s="4" t="s">
        <v>862</v>
      </c>
      <c r="B445" s="83"/>
      <c r="C445" s="5" t="s">
        <v>168</v>
      </c>
      <c r="D445" s="12"/>
      <c r="E445" s="34">
        <v>125156</v>
      </c>
      <c r="F445" s="35">
        <v>1</v>
      </c>
      <c r="G445" s="35">
        <v>1</v>
      </c>
    </row>
    <row r="446" spans="1:7" ht="16" x14ac:dyDescent="0.2">
      <c r="A446" s="4" t="s">
        <v>863</v>
      </c>
      <c r="B446" s="83"/>
      <c r="C446" s="5" t="s">
        <v>864</v>
      </c>
      <c r="D446" s="12"/>
      <c r="E446" s="34">
        <v>101378</v>
      </c>
      <c r="F446" s="35">
        <v>1</v>
      </c>
      <c r="G446" s="35">
        <v>1</v>
      </c>
    </row>
    <row r="447" spans="1:7" ht="16" x14ac:dyDescent="0.2">
      <c r="A447" s="4" t="s">
        <v>865</v>
      </c>
      <c r="B447" s="83"/>
      <c r="C447" s="5" t="s">
        <v>866</v>
      </c>
      <c r="D447" s="14"/>
      <c r="E447" s="34">
        <v>282805</v>
      </c>
      <c r="F447" s="35">
        <v>3</v>
      </c>
      <c r="G447" s="35">
        <v>3</v>
      </c>
    </row>
    <row r="448" spans="1:7" ht="16" x14ac:dyDescent="0.2">
      <c r="A448" s="4" t="s">
        <v>867</v>
      </c>
      <c r="B448" s="83"/>
      <c r="C448" s="5" t="s">
        <v>170</v>
      </c>
      <c r="D448" s="12"/>
      <c r="E448" s="34">
        <v>25948</v>
      </c>
      <c r="F448" s="35">
        <v>1</v>
      </c>
      <c r="G448" s="35">
        <v>1</v>
      </c>
    </row>
    <row r="449" spans="1:7" ht="16" x14ac:dyDescent="0.2">
      <c r="A449" s="4" t="s">
        <v>868</v>
      </c>
      <c r="B449" s="83"/>
      <c r="C449" s="5" t="s">
        <v>289</v>
      </c>
      <c r="D449" s="31"/>
      <c r="E449" s="34">
        <v>1098791</v>
      </c>
      <c r="F449" s="35">
        <v>132</v>
      </c>
      <c r="G449" s="35" t="s">
        <v>5079</v>
      </c>
    </row>
    <row r="450" spans="1:7" ht="16" x14ac:dyDescent="0.2">
      <c r="A450" s="4" t="s">
        <v>869</v>
      </c>
      <c r="B450" s="83"/>
      <c r="C450" s="5" t="s">
        <v>870</v>
      </c>
      <c r="D450" s="11"/>
      <c r="E450" s="34">
        <v>33894</v>
      </c>
      <c r="F450" s="35">
        <v>0</v>
      </c>
      <c r="G450" s="35">
        <v>0</v>
      </c>
    </row>
    <row r="451" spans="1:7" ht="16" x14ac:dyDescent="0.2">
      <c r="A451" s="4" t="s">
        <v>871</v>
      </c>
      <c r="B451" s="83"/>
      <c r="C451" s="5" t="s">
        <v>872</v>
      </c>
      <c r="D451" s="11"/>
      <c r="E451" s="34">
        <v>3141</v>
      </c>
      <c r="F451" s="35">
        <v>0</v>
      </c>
      <c r="G451" s="35">
        <v>0</v>
      </c>
    </row>
    <row r="452" spans="1:7" ht="16" x14ac:dyDescent="0.2">
      <c r="A452" s="4" t="s">
        <v>873</v>
      </c>
      <c r="B452" s="83"/>
      <c r="C452" s="5" t="s">
        <v>874</v>
      </c>
      <c r="D452" s="11"/>
      <c r="E452" s="34">
        <v>87599</v>
      </c>
      <c r="F452" s="35">
        <v>0</v>
      </c>
      <c r="G452" s="35">
        <v>0</v>
      </c>
    </row>
    <row r="453" spans="1:7" ht="16" x14ac:dyDescent="0.2">
      <c r="A453" s="4" t="s">
        <v>875</v>
      </c>
      <c r="B453" s="83"/>
      <c r="C453" s="5" t="s">
        <v>876</v>
      </c>
      <c r="D453" s="12"/>
      <c r="E453" s="34">
        <v>61701</v>
      </c>
      <c r="F453" s="35">
        <v>1</v>
      </c>
      <c r="G453" s="35">
        <v>1</v>
      </c>
    </row>
    <row r="454" spans="1:7" ht="16" x14ac:dyDescent="0.2">
      <c r="A454" s="4" t="s">
        <v>877</v>
      </c>
      <c r="B454" s="83"/>
      <c r="C454" s="5" t="s">
        <v>878</v>
      </c>
      <c r="D454" s="11"/>
      <c r="E454" s="34">
        <v>26590</v>
      </c>
      <c r="F454" s="35">
        <v>0</v>
      </c>
      <c r="G454" s="35">
        <v>0</v>
      </c>
    </row>
    <row r="455" spans="1:7" ht="16" x14ac:dyDescent="0.2">
      <c r="A455" s="4" t="s">
        <v>879</v>
      </c>
      <c r="B455" s="83"/>
      <c r="C455" s="5" t="s">
        <v>174</v>
      </c>
      <c r="D455" s="12"/>
      <c r="E455" s="34">
        <v>21367</v>
      </c>
      <c r="F455" s="35">
        <v>1</v>
      </c>
      <c r="G455" s="35">
        <v>1</v>
      </c>
    </row>
    <row r="456" spans="1:7" ht="16" x14ac:dyDescent="0.2">
      <c r="A456" s="4" t="s">
        <v>880</v>
      </c>
      <c r="B456" s="83"/>
      <c r="C456" s="5" t="s">
        <v>881</v>
      </c>
      <c r="D456" s="27"/>
      <c r="E456" s="34">
        <v>1018099</v>
      </c>
      <c r="F456" s="35">
        <v>18</v>
      </c>
      <c r="G456" s="35" t="s">
        <v>5055</v>
      </c>
    </row>
    <row r="457" spans="1:7" ht="16" x14ac:dyDescent="0.2">
      <c r="A457" s="4" t="s">
        <v>882</v>
      </c>
      <c r="B457" s="83"/>
      <c r="C457" s="5" t="s">
        <v>883</v>
      </c>
      <c r="D457" s="11"/>
      <c r="E457" s="34">
        <v>50416</v>
      </c>
      <c r="F457" s="35">
        <v>0</v>
      </c>
      <c r="G457" s="35">
        <v>0</v>
      </c>
    </row>
    <row r="458" spans="1:7" ht="16" x14ac:dyDescent="0.2">
      <c r="A458" s="4" t="s">
        <v>884</v>
      </c>
      <c r="B458" s="83"/>
      <c r="C458" s="5" t="s">
        <v>885</v>
      </c>
      <c r="D458" s="16"/>
      <c r="E458" s="34">
        <v>226568</v>
      </c>
      <c r="F458" s="35">
        <v>5</v>
      </c>
      <c r="G458" s="35">
        <v>5</v>
      </c>
    </row>
    <row r="459" spans="1:7" ht="16" x14ac:dyDescent="0.2">
      <c r="A459" s="4" t="s">
        <v>886</v>
      </c>
      <c r="B459" s="83"/>
      <c r="C459" s="5" t="s">
        <v>887</v>
      </c>
      <c r="D459" s="11"/>
      <c r="E459" s="34">
        <v>8682</v>
      </c>
      <c r="F459" s="35">
        <v>0</v>
      </c>
      <c r="G459" s="35">
        <v>0</v>
      </c>
    </row>
    <row r="460" spans="1:7" ht="16" x14ac:dyDescent="0.2">
      <c r="A460" s="4" t="s">
        <v>888</v>
      </c>
      <c r="B460" s="83"/>
      <c r="C460" s="5" t="s">
        <v>889</v>
      </c>
      <c r="D460" s="11"/>
      <c r="E460" s="34">
        <v>33066</v>
      </c>
      <c r="F460" s="35">
        <v>0</v>
      </c>
      <c r="G460" s="35">
        <v>0</v>
      </c>
    </row>
    <row r="461" spans="1:7" ht="16" x14ac:dyDescent="0.2">
      <c r="A461" s="4" t="s">
        <v>890</v>
      </c>
      <c r="B461" s="83"/>
      <c r="C461" s="5" t="s">
        <v>891</v>
      </c>
      <c r="D461" s="12"/>
      <c r="E461" s="34">
        <v>37280</v>
      </c>
      <c r="F461" s="35">
        <v>1</v>
      </c>
      <c r="G461" s="35">
        <v>1</v>
      </c>
    </row>
    <row r="462" spans="1:7" ht="16" x14ac:dyDescent="0.2">
      <c r="A462" s="4" t="s">
        <v>892</v>
      </c>
      <c r="B462" s="83"/>
      <c r="C462" s="5" t="s">
        <v>893</v>
      </c>
      <c r="D462" s="13"/>
      <c r="E462" s="34">
        <v>28639</v>
      </c>
      <c r="F462" s="35">
        <v>2</v>
      </c>
      <c r="G462" s="35">
        <v>2</v>
      </c>
    </row>
    <row r="463" spans="1:7" ht="16" x14ac:dyDescent="0.2">
      <c r="A463" s="4" t="s">
        <v>894</v>
      </c>
      <c r="B463" s="83"/>
      <c r="C463" s="5" t="s">
        <v>895</v>
      </c>
      <c r="D463" s="11"/>
      <c r="E463" s="34">
        <v>12149</v>
      </c>
      <c r="F463" s="35">
        <v>0</v>
      </c>
      <c r="G463" s="35">
        <v>0</v>
      </c>
    </row>
    <row r="464" spans="1:7" ht="16" x14ac:dyDescent="0.2">
      <c r="A464" s="4" t="s">
        <v>896</v>
      </c>
      <c r="B464" s="83"/>
      <c r="C464" s="5" t="s">
        <v>178</v>
      </c>
      <c r="D464" s="18"/>
      <c r="E464" s="34">
        <v>264922</v>
      </c>
      <c r="F464" s="35">
        <v>7</v>
      </c>
      <c r="G464" s="35">
        <v>7</v>
      </c>
    </row>
    <row r="465" spans="1:7" ht="16" x14ac:dyDescent="0.2">
      <c r="A465" s="4" t="s">
        <v>897</v>
      </c>
      <c r="B465" s="83"/>
      <c r="C465" s="5" t="s">
        <v>180</v>
      </c>
      <c r="D465" s="15"/>
      <c r="E465" s="34">
        <v>178214</v>
      </c>
      <c r="F465" s="35">
        <v>4</v>
      </c>
      <c r="G465" s="35">
        <v>4</v>
      </c>
    </row>
    <row r="466" spans="1:7" ht="16" x14ac:dyDescent="0.2">
      <c r="A466" s="4" t="s">
        <v>898</v>
      </c>
      <c r="B466" s="83"/>
      <c r="C466" s="5" t="s">
        <v>899</v>
      </c>
      <c r="D466" s="11"/>
      <c r="E466" s="34">
        <v>9020</v>
      </c>
      <c r="F466" s="35">
        <v>0</v>
      </c>
      <c r="G466" s="35">
        <v>0</v>
      </c>
    </row>
    <row r="467" spans="1:7" ht="16" x14ac:dyDescent="0.2">
      <c r="A467" s="4" t="s">
        <v>900</v>
      </c>
      <c r="B467" s="83"/>
      <c r="C467" s="5" t="s">
        <v>182</v>
      </c>
      <c r="D467" s="11"/>
      <c r="E467" s="34">
        <v>99265</v>
      </c>
      <c r="F467" s="35">
        <v>0</v>
      </c>
      <c r="G467" s="35">
        <v>0</v>
      </c>
    </row>
    <row r="468" spans="1:7" ht="16" x14ac:dyDescent="0.2">
      <c r="A468" s="4" t="s">
        <v>901</v>
      </c>
      <c r="B468" s="83"/>
      <c r="C468" s="5" t="s">
        <v>902</v>
      </c>
      <c r="D468" s="11"/>
      <c r="E468" s="34">
        <v>17632</v>
      </c>
      <c r="F468" s="35">
        <v>0</v>
      </c>
      <c r="G468" s="35">
        <v>0</v>
      </c>
    </row>
    <row r="469" spans="1:7" ht="16" x14ac:dyDescent="0.2">
      <c r="A469" s="4" t="s">
        <v>903</v>
      </c>
      <c r="B469" s="83"/>
      <c r="C469" s="5" t="s">
        <v>904</v>
      </c>
      <c r="D469" s="12"/>
      <c r="E469" s="34">
        <v>15219</v>
      </c>
      <c r="F469" s="35">
        <v>1</v>
      </c>
      <c r="G469" s="35">
        <v>1</v>
      </c>
    </row>
    <row r="470" spans="1:7" ht="16" x14ac:dyDescent="0.2">
      <c r="A470" s="4" t="s">
        <v>905</v>
      </c>
      <c r="B470" s="83"/>
      <c r="C470" s="5" t="s">
        <v>184</v>
      </c>
      <c r="D470" s="11"/>
      <c r="E470" s="34">
        <v>15011</v>
      </c>
      <c r="F470" s="35">
        <v>0</v>
      </c>
      <c r="G470" s="35">
        <v>0</v>
      </c>
    </row>
    <row r="471" spans="1:7" ht="16" x14ac:dyDescent="0.2">
      <c r="A471" s="4" t="s">
        <v>906</v>
      </c>
      <c r="B471" s="83"/>
      <c r="C471" s="5" t="s">
        <v>907</v>
      </c>
      <c r="D471" s="11"/>
      <c r="E471" s="34">
        <v>8843</v>
      </c>
      <c r="F471" s="35">
        <v>0</v>
      </c>
      <c r="G471" s="35">
        <v>0</v>
      </c>
    </row>
    <row r="472" spans="1:7" ht="16" x14ac:dyDescent="0.2">
      <c r="A472" s="4" t="s">
        <v>908</v>
      </c>
      <c r="B472" s="83"/>
      <c r="C472" s="5" t="s">
        <v>308</v>
      </c>
      <c r="D472" s="11"/>
      <c r="E472" s="34">
        <v>9310</v>
      </c>
      <c r="F472" s="35">
        <v>0</v>
      </c>
      <c r="G472" s="35">
        <v>0</v>
      </c>
    </row>
    <row r="473" spans="1:7" ht="16" x14ac:dyDescent="0.2">
      <c r="A473" s="4" t="s">
        <v>909</v>
      </c>
      <c r="B473" s="83"/>
      <c r="C473" s="5" t="s">
        <v>910</v>
      </c>
      <c r="D473" s="11"/>
      <c r="E473" s="34">
        <v>29171</v>
      </c>
      <c r="F473" s="35">
        <v>0</v>
      </c>
      <c r="G473" s="35">
        <v>0</v>
      </c>
    </row>
    <row r="474" spans="1:7" ht="16" x14ac:dyDescent="0.2">
      <c r="A474" s="4" t="s">
        <v>911</v>
      </c>
      <c r="B474" s="83"/>
      <c r="C474" s="5" t="s">
        <v>186</v>
      </c>
      <c r="D474" s="11"/>
      <c r="E474" s="34">
        <v>20941</v>
      </c>
      <c r="F474" s="35">
        <v>0</v>
      </c>
      <c r="G474" s="35">
        <v>0</v>
      </c>
    </row>
    <row r="475" spans="1:7" ht="16" x14ac:dyDescent="0.2">
      <c r="A475" s="4" t="s">
        <v>912</v>
      </c>
      <c r="B475" s="83"/>
      <c r="C475" s="5" t="s">
        <v>913</v>
      </c>
      <c r="D475" s="11"/>
      <c r="E475" s="34">
        <v>10623</v>
      </c>
      <c r="F475" s="35">
        <v>0</v>
      </c>
      <c r="G475" s="35">
        <v>0</v>
      </c>
    </row>
    <row r="476" spans="1:7" ht="16" x14ac:dyDescent="0.2">
      <c r="A476" s="4" t="s">
        <v>914</v>
      </c>
      <c r="B476" s="83"/>
      <c r="C476" s="5" t="s">
        <v>915</v>
      </c>
      <c r="D476" s="13"/>
      <c r="E476" s="34">
        <v>51041</v>
      </c>
      <c r="F476" s="35">
        <v>2</v>
      </c>
      <c r="G476" s="35">
        <v>2</v>
      </c>
    </row>
    <row r="477" spans="1:7" ht="16" x14ac:dyDescent="0.2">
      <c r="A477" s="4" t="s">
        <v>916</v>
      </c>
      <c r="B477" s="83"/>
      <c r="C477" s="5" t="s">
        <v>192</v>
      </c>
      <c r="D477" s="11"/>
      <c r="E477" s="34">
        <v>34179</v>
      </c>
      <c r="F477" s="35">
        <v>0</v>
      </c>
      <c r="G477" s="35">
        <v>0</v>
      </c>
    </row>
    <row r="478" spans="1:7" ht="16" x14ac:dyDescent="0.2">
      <c r="A478" s="4" t="s">
        <v>917</v>
      </c>
      <c r="B478" s="83"/>
      <c r="C478" s="5" t="s">
        <v>716</v>
      </c>
      <c r="D478" s="11"/>
      <c r="E478" s="34">
        <v>70313</v>
      </c>
      <c r="F478" s="35">
        <v>0</v>
      </c>
      <c r="G478" s="35">
        <v>0</v>
      </c>
    </row>
    <row r="479" spans="1:7" ht="16" x14ac:dyDescent="0.2">
      <c r="A479" s="4" t="s">
        <v>918</v>
      </c>
      <c r="B479" s="83"/>
      <c r="C479" s="5" t="s">
        <v>314</v>
      </c>
      <c r="D479" s="11"/>
      <c r="E479" s="34">
        <v>8112</v>
      </c>
      <c r="F479" s="35">
        <v>0</v>
      </c>
      <c r="G479" s="35">
        <v>0</v>
      </c>
    </row>
    <row r="480" spans="1:7" ht="16" x14ac:dyDescent="0.2">
      <c r="A480" s="4" t="s">
        <v>919</v>
      </c>
      <c r="B480" s="83"/>
      <c r="C480" s="5" t="s">
        <v>920</v>
      </c>
      <c r="D480" s="11"/>
      <c r="E480" s="34">
        <v>21557</v>
      </c>
      <c r="F480" s="35">
        <v>0</v>
      </c>
      <c r="G480" s="35">
        <v>0</v>
      </c>
    </row>
    <row r="481" spans="1:7" ht="16" x14ac:dyDescent="0.2">
      <c r="A481" s="4" t="s">
        <v>921</v>
      </c>
      <c r="B481" s="83"/>
      <c r="C481" s="5" t="s">
        <v>196</v>
      </c>
      <c r="D481" s="14"/>
      <c r="E481" s="34">
        <v>122867</v>
      </c>
      <c r="F481" s="35">
        <v>3</v>
      </c>
      <c r="G481" s="35">
        <v>3</v>
      </c>
    </row>
    <row r="482" spans="1:7" ht="16" x14ac:dyDescent="0.2">
      <c r="A482" s="4" t="s">
        <v>922</v>
      </c>
      <c r="B482" s="83"/>
      <c r="C482" s="5" t="s">
        <v>923</v>
      </c>
      <c r="D482" s="11"/>
      <c r="E482" s="34">
        <v>36178</v>
      </c>
      <c r="F482" s="35">
        <v>0</v>
      </c>
      <c r="G482" s="35">
        <v>0</v>
      </c>
    </row>
    <row r="483" spans="1:7" ht="16" x14ac:dyDescent="0.2">
      <c r="A483" s="4" t="s">
        <v>924</v>
      </c>
      <c r="B483" s="83"/>
      <c r="C483" s="5" t="s">
        <v>198</v>
      </c>
      <c r="D483" s="11"/>
      <c r="E483" s="34">
        <v>11756</v>
      </c>
      <c r="F483" s="35">
        <v>0</v>
      </c>
      <c r="G483" s="35">
        <v>0</v>
      </c>
    </row>
    <row r="484" spans="1:7" ht="16" x14ac:dyDescent="0.2">
      <c r="A484" s="4" t="s">
        <v>925</v>
      </c>
      <c r="B484" s="83"/>
      <c r="C484" s="5" t="s">
        <v>200</v>
      </c>
      <c r="D484" s="12"/>
      <c r="E484" s="34">
        <v>32919</v>
      </c>
      <c r="F484" s="35">
        <v>1</v>
      </c>
      <c r="G484" s="35">
        <v>1</v>
      </c>
    </row>
    <row r="485" spans="1:7" ht="16" x14ac:dyDescent="0.2">
      <c r="A485" s="4" t="s">
        <v>926</v>
      </c>
      <c r="B485" s="83"/>
      <c r="C485" s="5" t="s">
        <v>204</v>
      </c>
      <c r="D485" s="11"/>
      <c r="E485" s="34">
        <v>7676</v>
      </c>
      <c r="F485" s="35">
        <v>0</v>
      </c>
      <c r="G485" s="35">
        <v>0</v>
      </c>
    </row>
    <row r="486" spans="1:7" ht="16" x14ac:dyDescent="0.2">
      <c r="A486" s="4" t="s">
        <v>927</v>
      </c>
      <c r="B486" s="83"/>
      <c r="C486" s="5" t="s">
        <v>928</v>
      </c>
      <c r="D486" s="12"/>
      <c r="E486" s="34">
        <v>21640</v>
      </c>
      <c r="F486" s="35">
        <v>1</v>
      </c>
      <c r="G486" s="35">
        <v>1</v>
      </c>
    </row>
    <row r="487" spans="1:7" ht="16" x14ac:dyDescent="0.2">
      <c r="A487" s="4" t="s">
        <v>929</v>
      </c>
      <c r="B487" s="83"/>
      <c r="C487" s="5" t="s">
        <v>930</v>
      </c>
      <c r="D487" s="11"/>
      <c r="E487" s="34">
        <v>11989</v>
      </c>
      <c r="F487" s="35">
        <v>0</v>
      </c>
      <c r="G487" s="35">
        <v>0</v>
      </c>
    </row>
    <row r="488" spans="1:7" ht="16" x14ac:dyDescent="0.2">
      <c r="A488" s="4" t="s">
        <v>931</v>
      </c>
      <c r="B488" s="83"/>
      <c r="C488" s="5" t="s">
        <v>932</v>
      </c>
      <c r="D488" s="12"/>
      <c r="E488" s="34">
        <v>21516</v>
      </c>
      <c r="F488" s="35">
        <v>1</v>
      </c>
      <c r="G488" s="35">
        <v>1</v>
      </c>
    </row>
    <row r="489" spans="1:7" ht="16" x14ac:dyDescent="0.2">
      <c r="A489" s="4" t="s">
        <v>933</v>
      </c>
      <c r="B489" s="83"/>
      <c r="C489" s="5" t="s">
        <v>324</v>
      </c>
      <c r="D489" s="11"/>
      <c r="E489" s="34">
        <v>5812</v>
      </c>
      <c r="F489" s="35">
        <v>0</v>
      </c>
      <c r="G489" s="35">
        <v>0</v>
      </c>
    </row>
    <row r="490" spans="1:7" ht="16" x14ac:dyDescent="0.2">
      <c r="A490" s="4" t="s">
        <v>934</v>
      </c>
      <c r="B490" s="83"/>
      <c r="C490" s="5" t="s">
        <v>935</v>
      </c>
      <c r="D490" s="11"/>
      <c r="E490" s="34">
        <v>20467</v>
      </c>
      <c r="F490" s="35">
        <v>0</v>
      </c>
      <c r="G490" s="35">
        <v>0</v>
      </c>
    </row>
    <row r="491" spans="1:7" ht="16" x14ac:dyDescent="0.2">
      <c r="A491" s="4" t="s">
        <v>936</v>
      </c>
      <c r="B491" s="83"/>
      <c r="C491" s="5" t="s">
        <v>210</v>
      </c>
      <c r="D491" s="12"/>
      <c r="E491" s="34">
        <v>32023</v>
      </c>
      <c r="F491" s="35">
        <v>1</v>
      </c>
      <c r="G491" s="35">
        <v>1</v>
      </c>
    </row>
    <row r="492" spans="1:7" ht="16" x14ac:dyDescent="0.2">
      <c r="A492" s="4" t="s">
        <v>937</v>
      </c>
      <c r="B492" s="83"/>
      <c r="C492" s="5" t="s">
        <v>212</v>
      </c>
      <c r="D492" s="11"/>
      <c r="E492" s="34">
        <v>8635</v>
      </c>
      <c r="F492" s="35">
        <v>0</v>
      </c>
      <c r="G492" s="35">
        <v>0</v>
      </c>
    </row>
    <row r="493" spans="1:7" ht="16" x14ac:dyDescent="0.2">
      <c r="A493" s="4" t="s">
        <v>938</v>
      </c>
      <c r="B493" s="83"/>
      <c r="C493" s="5" t="s">
        <v>214</v>
      </c>
      <c r="D493" s="11"/>
      <c r="E493" s="34">
        <v>22095</v>
      </c>
      <c r="F493" s="35">
        <v>0</v>
      </c>
      <c r="G493" s="35">
        <v>0</v>
      </c>
    </row>
    <row r="494" spans="1:7" ht="16" x14ac:dyDescent="0.2">
      <c r="A494" s="4" t="s">
        <v>939</v>
      </c>
      <c r="B494" s="83"/>
      <c r="C494" s="5" t="s">
        <v>940</v>
      </c>
      <c r="D494" s="11"/>
      <c r="E494" s="34">
        <v>41607</v>
      </c>
      <c r="F494" s="35">
        <v>0</v>
      </c>
      <c r="G494" s="35">
        <v>0</v>
      </c>
    </row>
    <row r="495" spans="1:7" ht="16" x14ac:dyDescent="0.2">
      <c r="A495" s="4" t="s">
        <v>941</v>
      </c>
      <c r="B495" s="83"/>
      <c r="C495" s="5" t="s">
        <v>942</v>
      </c>
      <c r="D495" s="20"/>
      <c r="E495" s="34">
        <v>202171</v>
      </c>
      <c r="F495" s="35">
        <v>9</v>
      </c>
      <c r="G495" s="35">
        <v>9</v>
      </c>
    </row>
    <row r="496" spans="1:7" ht="16" x14ac:dyDescent="0.2">
      <c r="A496" s="4" t="s">
        <v>943</v>
      </c>
      <c r="B496" s="83"/>
      <c r="C496" s="5" t="s">
        <v>332</v>
      </c>
      <c r="D496" s="17"/>
      <c r="E496" s="34">
        <v>125583</v>
      </c>
      <c r="F496" s="35">
        <v>6</v>
      </c>
      <c r="G496" s="35">
        <v>6</v>
      </c>
    </row>
    <row r="497" spans="1:7" ht="16" x14ac:dyDescent="0.2">
      <c r="A497" s="4" t="s">
        <v>944</v>
      </c>
      <c r="B497" s="83"/>
      <c r="C497" s="5" t="s">
        <v>945</v>
      </c>
      <c r="D497" s="11"/>
      <c r="E497" s="34">
        <v>44893</v>
      </c>
      <c r="F497" s="35">
        <v>0</v>
      </c>
      <c r="G497" s="35">
        <v>0</v>
      </c>
    </row>
    <row r="498" spans="1:7" ht="16" x14ac:dyDescent="0.2">
      <c r="A498" s="4" t="s">
        <v>946</v>
      </c>
      <c r="B498" s="83"/>
      <c r="C498" s="5" t="s">
        <v>947</v>
      </c>
      <c r="D498" s="11"/>
      <c r="E498" s="34">
        <v>16415</v>
      </c>
      <c r="F498" s="35">
        <v>0</v>
      </c>
      <c r="G498" s="35">
        <v>0</v>
      </c>
    </row>
    <row r="499" spans="1:7" ht="16" x14ac:dyDescent="0.2">
      <c r="A499" s="4" t="s">
        <v>948</v>
      </c>
      <c r="B499" s="83"/>
      <c r="C499" s="5" t="s">
        <v>949</v>
      </c>
      <c r="D499" s="12"/>
      <c r="E499" s="34">
        <v>190996</v>
      </c>
      <c r="F499" s="35">
        <v>1</v>
      </c>
      <c r="G499" s="35">
        <v>1</v>
      </c>
    </row>
    <row r="500" spans="1:7" ht="16" x14ac:dyDescent="0.2">
      <c r="A500" s="4" t="s">
        <v>950</v>
      </c>
      <c r="B500" s="83"/>
      <c r="C500" s="5" t="s">
        <v>951</v>
      </c>
      <c r="D500" s="11"/>
      <c r="E500" s="34">
        <v>29877</v>
      </c>
      <c r="F500" s="35">
        <v>0</v>
      </c>
      <c r="G500" s="35">
        <v>0</v>
      </c>
    </row>
    <row r="501" spans="1:7" ht="16" x14ac:dyDescent="0.2">
      <c r="A501" s="4" t="s">
        <v>952</v>
      </c>
      <c r="B501" s="83"/>
      <c r="C501" s="5" t="s">
        <v>218</v>
      </c>
      <c r="D501" s="11"/>
      <c r="E501" s="34">
        <v>37167</v>
      </c>
      <c r="F501" s="35">
        <v>0</v>
      </c>
      <c r="G501" s="35">
        <v>0</v>
      </c>
    </row>
    <row r="502" spans="1:7" ht="16" x14ac:dyDescent="0.2">
      <c r="A502" s="4" t="s">
        <v>953</v>
      </c>
      <c r="B502" s="83"/>
      <c r="C502" s="5" t="s">
        <v>954</v>
      </c>
      <c r="D502" s="13"/>
      <c r="E502" s="34">
        <v>20764</v>
      </c>
      <c r="F502" s="35">
        <v>2</v>
      </c>
      <c r="G502" s="35">
        <v>2</v>
      </c>
    </row>
    <row r="503" spans="1:7" ht="16" x14ac:dyDescent="0.2">
      <c r="A503" s="4" t="s">
        <v>955</v>
      </c>
      <c r="B503" s="83"/>
      <c r="C503" s="5" t="s">
        <v>220</v>
      </c>
      <c r="D503" s="11"/>
      <c r="E503" s="34">
        <v>20932</v>
      </c>
      <c r="F503" s="35">
        <v>0</v>
      </c>
      <c r="G503" s="35">
        <v>0</v>
      </c>
    </row>
    <row r="504" spans="1:7" ht="16" x14ac:dyDescent="0.2">
      <c r="A504" s="4" t="s">
        <v>956</v>
      </c>
      <c r="B504" s="83"/>
      <c r="C504" s="5" t="s">
        <v>342</v>
      </c>
      <c r="D504" s="12"/>
      <c r="E504" s="34">
        <v>45514</v>
      </c>
      <c r="F504" s="35">
        <v>1</v>
      </c>
      <c r="G504" s="35">
        <v>1</v>
      </c>
    </row>
    <row r="505" spans="1:7" ht="16" x14ac:dyDescent="0.2">
      <c r="A505" s="4" t="s">
        <v>957</v>
      </c>
      <c r="B505" s="83"/>
      <c r="C505" s="5" t="s">
        <v>348</v>
      </c>
      <c r="D505" s="11"/>
      <c r="E505" s="34">
        <v>10172</v>
      </c>
      <c r="F505" s="35">
        <v>0</v>
      </c>
      <c r="G505" s="35">
        <v>0</v>
      </c>
    </row>
    <row r="506" spans="1:7" ht="16" x14ac:dyDescent="0.2">
      <c r="A506" s="4" t="s">
        <v>958</v>
      </c>
      <c r="B506" s="83"/>
      <c r="C506" s="5" t="s">
        <v>742</v>
      </c>
      <c r="D506" s="11"/>
      <c r="E506" s="34">
        <v>23722</v>
      </c>
      <c r="F506" s="35">
        <v>0</v>
      </c>
      <c r="G506" s="35">
        <v>0</v>
      </c>
    </row>
    <row r="507" spans="1:7" ht="16" x14ac:dyDescent="0.2">
      <c r="A507" s="4" t="s">
        <v>959</v>
      </c>
      <c r="B507" s="83"/>
      <c r="C507" s="5" t="s">
        <v>960</v>
      </c>
      <c r="D507" s="11"/>
      <c r="E507" s="34">
        <v>2254</v>
      </c>
      <c r="F507" s="35">
        <v>0</v>
      </c>
      <c r="G507" s="35">
        <v>0</v>
      </c>
    </row>
    <row r="508" spans="1:7" ht="16" x14ac:dyDescent="0.2">
      <c r="A508" s="4" t="s">
        <v>961</v>
      </c>
      <c r="B508" s="83"/>
      <c r="C508" s="5" t="s">
        <v>962</v>
      </c>
      <c r="D508" s="11"/>
      <c r="E508" s="34">
        <v>17764</v>
      </c>
      <c r="F508" s="35">
        <v>0</v>
      </c>
      <c r="G508" s="35">
        <v>0</v>
      </c>
    </row>
    <row r="509" spans="1:7" ht="16" x14ac:dyDescent="0.2">
      <c r="A509" s="4" t="s">
        <v>963</v>
      </c>
      <c r="B509" s="83"/>
      <c r="C509" s="5" t="s">
        <v>222</v>
      </c>
      <c r="D509" s="11"/>
      <c r="E509" s="34">
        <v>6156</v>
      </c>
      <c r="F509" s="35">
        <v>0</v>
      </c>
      <c r="G509" s="35">
        <v>0</v>
      </c>
    </row>
    <row r="510" spans="1:7" ht="16" x14ac:dyDescent="0.2">
      <c r="A510" s="4" t="s">
        <v>964</v>
      </c>
      <c r="B510" s="83"/>
      <c r="C510" s="5" t="s">
        <v>965</v>
      </c>
      <c r="D510" s="23"/>
      <c r="E510" s="34">
        <v>206559</v>
      </c>
      <c r="F510" s="35">
        <v>12</v>
      </c>
      <c r="G510" s="35">
        <v>12</v>
      </c>
    </row>
    <row r="511" spans="1:7" ht="16" x14ac:dyDescent="0.2">
      <c r="A511" s="4" t="s">
        <v>966</v>
      </c>
      <c r="B511" s="83"/>
      <c r="C511" s="5" t="s">
        <v>967</v>
      </c>
      <c r="D511" s="17"/>
      <c r="E511" s="34">
        <v>98416</v>
      </c>
      <c r="F511" s="35">
        <v>6</v>
      </c>
      <c r="G511" s="35">
        <v>6</v>
      </c>
    </row>
    <row r="512" spans="1:7" ht="16" x14ac:dyDescent="0.2">
      <c r="A512" s="4" t="s">
        <v>968</v>
      </c>
      <c r="B512" s="83"/>
      <c r="C512" s="5" t="s">
        <v>969</v>
      </c>
      <c r="D512" s="11"/>
      <c r="E512" s="34">
        <v>4593</v>
      </c>
      <c r="F512" s="35">
        <v>0</v>
      </c>
      <c r="G512" s="35">
        <v>0</v>
      </c>
    </row>
    <row r="513" spans="1:7" ht="16" x14ac:dyDescent="0.2">
      <c r="A513" s="4" t="s">
        <v>970</v>
      </c>
      <c r="B513" s="83"/>
      <c r="C513" s="5" t="s">
        <v>971</v>
      </c>
      <c r="D513" s="11"/>
      <c r="E513" s="34">
        <v>14408</v>
      </c>
      <c r="F513" s="35">
        <v>0</v>
      </c>
      <c r="G513" s="35">
        <v>0</v>
      </c>
    </row>
    <row r="514" spans="1:7" ht="16" x14ac:dyDescent="0.2">
      <c r="A514" s="4" t="s">
        <v>972</v>
      </c>
      <c r="B514" s="83"/>
      <c r="C514" s="5" t="s">
        <v>748</v>
      </c>
      <c r="D514" s="11"/>
      <c r="E514" s="34">
        <v>9162</v>
      </c>
      <c r="F514" s="35">
        <v>0</v>
      </c>
      <c r="G514" s="35">
        <v>0</v>
      </c>
    </row>
    <row r="515" spans="1:7" ht="16" x14ac:dyDescent="0.2">
      <c r="A515" s="4" t="s">
        <v>973</v>
      </c>
      <c r="B515" s="83"/>
      <c r="C515" s="5" t="s">
        <v>974</v>
      </c>
      <c r="D515" s="13"/>
      <c r="E515" s="34">
        <v>70775</v>
      </c>
      <c r="F515" s="35">
        <v>2</v>
      </c>
      <c r="G515" s="35">
        <v>2</v>
      </c>
    </row>
    <row r="516" spans="1:7" ht="16" x14ac:dyDescent="0.2">
      <c r="A516" s="4" t="s">
        <v>975</v>
      </c>
      <c r="B516" s="83"/>
      <c r="C516" s="5" t="s">
        <v>976</v>
      </c>
      <c r="D516" s="11"/>
      <c r="E516" s="34">
        <v>27854</v>
      </c>
      <c r="F516" s="35">
        <v>0</v>
      </c>
      <c r="G516" s="35">
        <v>0</v>
      </c>
    </row>
    <row r="517" spans="1:7" ht="16" x14ac:dyDescent="0.2">
      <c r="A517" s="4" t="s">
        <v>977</v>
      </c>
      <c r="B517" s="83"/>
      <c r="C517" s="5" t="s">
        <v>978</v>
      </c>
      <c r="D517" s="11"/>
      <c r="E517" s="34">
        <v>4631</v>
      </c>
      <c r="F517" s="35">
        <v>0</v>
      </c>
      <c r="G517" s="35">
        <v>0</v>
      </c>
    </row>
    <row r="518" spans="1:7" ht="16" x14ac:dyDescent="0.2">
      <c r="A518" s="4" t="s">
        <v>979</v>
      </c>
      <c r="B518" s="83"/>
      <c r="C518" s="5" t="s">
        <v>230</v>
      </c>
      <c r="D518" s="13"/>
      <c r="E518" s="34">
        <v>28801</v>
      </c>
      <c r="F518" s="35">
        <v>2</v>
      </c>
      <c r="G518" s="35">
        <v>2</v>
      </c>
    </row>
    <row r="519" spans="1:7" ht="16" x14ac:dyDescent="0.2">
      <c r="A519" s="4" t="s">
        <v>980</v>
      </c>
      <c r="B519" s="83"/>
      <c r="C519" s="5" t="s">
        <v>981</v>
      </c>
      <c r="D519" s="11"/>
      <c r="E519" s="34">
        <v>5709</v>
      </c>
      <c r="F519" s="35">
        <v>0</v>
      </c>
      <c r="G519" s="35">
        <v>0</v>
      </c>
    </row>
    <row r="520" spans="1:7" ht="16" x14ac:dyDescent="0.2">
      <c r="A520" s="4" t="s">
        <v>982</v>
      </c>
      <c r="B520" s="83"/>
      <c r="C520" s="5" t="s">
        <v>983</v>
      </c>
      <c r="D520" s="11"/>
      <c r="E520" s="34">
        <v>1662</v>
      </c>
      <c r="F520" s="35">
        <v>0</v>
      </c>
      <c r="G520" s="35">
        <v>0</v>
      </c>
    </row>
    <row r="521" spans="1:7" ht="16" x14ac:dyDescent="0.2">
      <c r="A521" s="4" t="s">
        <v>984</v>
      </c>
      <c r="B521" s="83"/>
      <c r="C521" s="5" t="s">
        <v>985</v>
      </c>
      <c r="D521" s="12"/>
      <c r="E521" s="34">
        <v>24376</v>
      </c>
      <c r="F521" s="35">
        <v>1</v>
      </c>
      <c r="G521" s="35">
        <v>1</v>
      </c>
    </row>
    <row r="522" spans="1:7" ht="16" x14ac:dyDescent="0.2">
      <c r="A522" s="4" t="s">
        <v>986</v>
      </c>
      <c r="B522" s="83"/>
      <c r="C522" s="5" t="s">
        <v>757</v>
      </c>
      <c r="D522" s="11"/>
      <c r="E522" s="34">
        <v>7818</v>
      </c>
      <c r="F522" s="35">
        <v>0</v>
      </c>
      <c r="G522" s="35">
        <v>0</v>
      </c>
    </row>
    <row r="523" spans="1:7" ht="16" x14ac:dyDescent="0.2">
      <c r="A523" s="4" t="s">
        <v>987</v>
      </c>
      <c r="B523" s="83"/>
      <c r="C523" s="5" t="s">
        <v>988</v>
      </c>
      <c r="D523" s="11"/>
      <c r="E523" s="34">
        <v>11195</v>
      </c>
      <c r="F523" s="35">
        <v>0</v>
      </c>
      <c r="G523" s="35">
        <v>0</v>
      </c>
    </row>
    <row r="524" spans="1:7" ht="16" x14ac:dyDescent="0.2">
      <c r="A524" s="4" t="s">
        <v>989</v>
      </c>
      <c r="B524" s="83"/>
      <c r="C524" s="5" t="s">
        <v>990</v>
      </c>
      <c r="D524" s="11"/>
      <c r="E524" s="34">
        <v>8656</v>
      </c>
      <c r="F524" s="35">
        <v>0</v>
      </c>
      <c r="G524" s="35">
        <v>0</v>
      </c>
    </row>
    <row r="525" spans="1:7" ht="16" x14ac:dyDescent="0.2">
      <c r="A525" s="4" t="s">
        <v>991</v>
      </c>
      <c r="B525" s="83"/>
      <c r="C525" s="5" t="s">
        <v>992</v>
      </c>
      <c r="D525" s="12"/>
      <c r="E525" s="34">
        <v>46368</v>
      </c>
      <c r="F525" s="35">
        <v>1</v>
      </c>
      <c r="G525" s="35">
        <v>1</v>
      </c>
    </row>
    <row r="526" spans="1:7" ht="16" x14ac:dyDescent="0.2">
      <c r="A526" s="4" t="s">
        <v>993</v>
      </c>
      <c r="B526" s="83"/>
      <c r="C526" s="5" t="s">
        <v>994</v>
      </c>
      <c r="D526" s="12"/>
      <c r="E526" s="34">
        <v>42254</v>
      </c>
      <c r="F526" s="35">
        <v>1</v>
      </c>
      <c r="G526" s="35">
        <v>1</v>
      </c>
    </row>
    <row r="527" spans="1:7" ht="16" x14ac:dyDescent="0.2">
      <c r="A527" s="4" t="s">
        <v>995</v>
      </c>
      <c r="B527" s="83"/>
      <c r="C527" s="5" t="s">
        <v>996</v>
      </c>
      <c r="D527" s="11"/>
      <c r="E527" s="34">
        <v>27545</v>
      </c>
      <c r="F527" s="35">
        <v>0</v>
      </c>
      <c r="G527" s="35">
        <v>0</v>
      </c>
    </row>
    <row r="528" spans="1:7" ht="16" x14ac:dyDescent="0.2">
      <c r="A528" s="4" t="s">
        <v>997</v>
      </c>
      <c r="B528" s="83"/>
      <c r="C528" s="5" t="s">
        <v>998</v>
      </c>
      <c r="D528" s="11"/>
      <c r="E528" s="34">
        <v>13285</v>
      </c>
      <c r="F528" s="35">
        <v>0</v>
      </c>
      <c r="G528" s="35">
        <v>0</v>
      </c>
    </row>
    <row r="529" spans="1:7" ht="16" x14ac:dyDescent="0.2">
      <c r="A529" s="4" t="s">
        <v>999</v>
      </c>
      <c r="B529" s="83"/>
      <c r="C529" s="5" t="s">
        <v>1000</v>
      </c>
      <c r="D529" s="12"/>
      <c r="E529" s="34">
        <v>6466</v>
      </c>
      <c r="F529" s="35">
        <v>1</v>
      </c>
      <c r="G529" s="35">
        <v>1</v>
      </c>
    </row>
    <row r="530" spans="1:7" ht="16" x14ac:dyDescent="0.2">
      <c r="A530" s="4" t="s">
        <v>1001</v>
      </c>
      <c r="B530" s="83"/>
      <c r="C530" s="5" t="s">
        <v>1002</v>
      </c>
      <c r="D530" s="19"/>
      <c r="E530" s="34">
        <v>72844</v>
      </c>
      <c r="F530" s="35">
        <v>8</v>
      </c>
      <c r="G530" s="35">
        <v>8</v>
      </c>
    </row>
    <row r="531" spans="1:7" ht="16" x14ac:dyDescent="0.2">
      <c r="A531" s="4" t="s">
        <v>1003</v>
      </c>
      <c r="B531" s="83"/>
      <c r="C531" s="5" t="s">
        <v>1004</v>
      </c>
      <c r="D531" s="11"/>
      <c r="E531" s="34">
        <v>8983</v>
      </c>
      <c r="F531" s="35">
        <v>0</v>
      </c>
      <c r="G531" s="35">
        <v>0</v>
      </c>
    </row>
    <row r="532" spans="1:7" ht="16" x14ac:dyDescent="0.2">
      <c r="A532" s="4" t="s">
        <v>1005</v>
      </c>
      <c r="B532" s="83"/>
      <c r="C532" s="5" t="s">
        <v>1006</v>
      </c>
      <c r="D532" s="11"/>
      <c r="E532" s="34">
        <v>7597</v>
      </c>
      <c r="F532" s="35">
        <v>0</v>
      </c>
      <c r="G532" s="35">
        <v>0</v>
      </c>
    </row>
    <row r="533" spans="1:7" ht="16" x14ac:dyDescent="0.2">
      <c r="A533" s="4" t="s">
        <v>1007</v>
      </c>
      <c r="B533" s="83"/>
      <c r="C533" s="5" t="s">
        <v>367</v>
      </c>
      <c r="D533" s="11"/>
      <c r="E533" s="34">
        <v>27859</v>
      </c>
      <c r="F533" s="35">
        <v>0</v>
      </c>
      <c r="G533" s="35">
        <v>0</v>
      </c>
    </row>
    <row r="534" spans="1:7" ht="16" x14ac:dyDescent="0.2">
      <c r="A534" s="4" t="s">
        <v>1008</v>
      </c>
      <c r="B534" s="83"/>
      <c r="C534" s="5" t="s">
        <v>1009</v>
      </c>
      <c r="D534" s="11"/>
      <c r="E534" s="34">
        <v>28500</v>
      </c>
      <c r="F534" s="35">
        <v>0</v>
      </c>
      <c r="G534" s="35">
        <v>0</v>
      </c>
    </row>
    <row r="535" spans="1:7" ht="16" x14ac:dyDescent="0.2">
      <c r="A535" s="4" t="s">
        <v>1010</v>
      </c>
      <c r="B535" s="83"/>
      <c r="C535" s="5" t="s">
        <v>238</v>
      </c>
      <c r="D535" s="11"/>
      <c r="E535" s="34">
        <v>70250</v>
      </c>
      <c r="F535" s="35">
        <v>0</v>
      </c>
      <c r="G535" s="35">
        <v>0</v>
      </c>
    </row>
    <row r="536" spans="1:7" ht="16" x14ac:dyDescent="0.2">
      <c r="A536" s="4" t="s">
        <v>1011</v>
      </c>
      <c r="B536" s="83"/>
      <c r="C536" s="5" t="s">
        <v>764</v>
      </c>
      <c r="D536" s="14"/>
      <c r="E536" s="34">
        <v>112696</v>
      </c>
      <c r="F536" s="35">
        <v>3</v>
      </c>
      <c r="G536" s="35">
        <v>3</v>
      </c>
    </row>
    <row r="537" spans="1:7" ht="16" x14ac:dyDescent="0.2">
      <c r="A537" s="4" t="s">
        <v>1012</v>
      </c>
      <c r="B537" s="83"/>
      <c r="C537" s="5" t="s">
        <v>1013</v>
      </c>
      <c r="D537" s="14"/>
      <c r="E537" s="34">
        <v>36906</v>
      </c>
      <c r="F537" s="35">
        <v>3</v>
      </c>
      <c r="G537" s="35">
        <v>3</v>
      </c>
    </row>
    <row r="538" spans="1:7" ht="16" x14ac:dyDescent="0.2">
      <c r="A538" s="4" t="s">
        <v>1014</v>
      </c>
      <c r="B538" s="83"/>
      <c r="C538" s="5" t="s">
        <v>1015</v>
      </c>
      <c r="D538" s="11"/>
      <c r="E538" s="34">
        <v>5269</v>
      </c>
      <c r="F538" s="35">
        <v>0</v>
      </c>
      <c r="G538" s="35">
        <v>0</v>
      </c>
    </row>
    <row r="539" spans="1:7" ht="16" x14ac:dyDescent="0.2">
      <c r="A539" s="4" t="s">
        <v>1016</v>
      </c>
      <c r="B539" s="83"/>
      <c r="C539" s="5" t="s">
        <v>240</v>
      </c>
      <c r="D539" s="12"/>
      <c r="E539" s="34">
        <v>19453</v>
      </c>
      <c r="F539" s="35">
        <v>1</v>
      </c>
      <c r="G539" s="35">
        <v>1</v>
      </c>
    </row>
    <row r="540" spans="1:7" ht="16" x14ac:dyDescent="0.2">
      <c r="A540" s="4" t="s">
        <v>1017</v>
      </c>
      <c r="B540" s="83"/>
      <c r="C540" s="5" t="s">
        <v>1018</v>
      </c>
      <c r="D540" s="11"/>
      <c r="E540" s="34">
        <v>32481</v>
      </c>
      <c r="F540" s="35">
        <v>0</v>
      </c>
      <c r="G540" s="35">
        <v>0</v>
      </c>
    </row>
    <row r="541" spans="1:7" ht="16" x14ac:dyDescent="0.2">
      <c r="A541" s="4" t="s">
        <v>1019</v>
      </c>
      <c r="B541" s="83"/>
      <c r="C541" s="5" t="s">
        <v>1020</v>
      </c>
      <c r="D541" s="11"/>
      <c r="E541" s="34">
        <v>2369</v>
      </c>
      <c r="F541" s="35">
        <v>0</v>
      </c>
      <c r="G541" s="35">
        <v>0</v>
      </c>
    </row>
    <row r="542" spans="1:7" ht="16" x14ac:dyDescent="0.2">
      <c r="A542" s="4" t="s">
        <v>1021</v>
      </c>
      <c r="B542" s="83"/>
      <c r="C542" s="5" t="s">
        <v>1022</v>
      </c>
      <c r="D542" s="11"/>
      <c r="E542" s="34">
        <v>7570</v>
      </c>
      <c r="F542" s="35">
        <v>0</v>
      </c>
      <c r="G542" s="35">
        <v>0</v>
      </c>
    </row>
    <row r="543" spans="1:7" ht="16" x14ac:dyDescent="0.2">
      <c r="A543" s="4" t="s">
        <v>1023</v>
      </c>
      <c r="B543" s="83"/>
      <c r="C543" s="5" t="s">
        <v>372</v>
      </c>
      <c r="D543" s="11"/>
      <c r="E543" s="34">
        <v>29802</v>
      </c>
      <c r="F543" s="35">
        <v>0</v>
      </c>
      <c r="G543" s="35">
        <v>0</v>
      </c>
    </row>
    <row r="544" spans="1:7" ht="16" x14ac:dyDescent="0.2">
      <c r="A544" s="4" t="s">
        <v>1024</v>
      </c>
      <c r="B544" s="83"/>
      <c r="C544" s="5" t="s">
        <v>1025</v>
      </c>
      <c r="D544" s="15"/>
      <c r="E544" s="34">
        <v>106212</v>
      </c>
      <c r="F544" s="35">
        <v>4</v>
      </c>
      <c r="G544" s="35">
        <v>4</v>
      </c>
    </row>
    <row r="545" spans="1:7" ht="16" x14ac:dyDescent="0.2">
      <c r="A545" s="4" t="s">
        <v>1026</v>
      </c>
      <c r="B545" s="83"/>
      <c r="C545" s="5" t="s">
        <v>242</v>
      </c>
      <c r="D545" s="11"/>
      <c r="E545" s="34">
        <v>8797</v>
      </c>
      <c r="F545" s="35">
        <v>0</v>
      </c>
      <c r="G545" s="35">
        <v>0</v>
      </c>
    </row>
    <row r="546" spans="1:7" ht="16" x14ac:dyDescent="0.2">
      <c r="A546" s="4" t="s">
        <v>1027</v>
      </c>
      <c r="B546" s="83"/>
      <c r="C546" s="5" t="s">
        <v>1028</v>
      </c>
      <c r="D546" s="11"/>
      <c r="E546" s="34">
        <v>9540</v>
      </c>
      <c r="F546" s="35">
        <v>0</v>
      </c>
      <c r="G546" s="35">
        <v>0</v>
      </c>
    </row>
    <row r="547" spans="1:7" ht="16" x14ac:dyDescent="0.2">
      <c r="A547" s="4" t="s">
        <v>1029</v>
      </c>
      <c r="B547" s="83"/>
      <c r="C547" s="5" t="s">
        <v>1030</v>
      </c>
      <c r="D547" s="11"/>
      <c r="E547" s="34">
        <v>8650</v>
      </c>
      <c r="F547" s="35">
        <v>0</v>
      </c>
      <c r="G547" s="35">
        <v>0</v>
      </c>
    </row>
    <row r="548" spans="1:7" ht="16" x14ac:dyDescent="0.2">
      <c r="A548" s="4" t="s">
        <v>1031</v>
      </c>
      <c r="B548" s="84"/>
      <c r="C548" s="5" t="s">
        <v>1032</v>
      </c>
      <c r="D548" s="11"/>
      <c r="E548" s="34">
        <v>20059</v>
      </c>
      <c r="F548" s="35">
        <v>0</v>
      </c>
      <c r="G548" s="35">
        <v>0</v>
      </c>
    </row>
    <row r="549" spans="1:7" ht="16" x14ac:dyDescent="0.2">
      <c r="A549" s="4" t="s">
        <v>1033</v>
      </c>
      <c r="B549" s="82" t="s">
        <v>12</v>
      </c>
      <c r="C549" s="5" t="s">
        <v>1034</v>
      </c>
      <c r="D549" s="16"/>
      <c r="E549" s="34">
        <v>210043</v>
      </c>
      <c r="F549" s="35">
        <v>5</v>
      </c>
      <c r="G549" s="35">
        <v>5</v>
      </c>
    </row>
    <row r="550" spans="1:7" ht="16" x14ac:dyDescent="0.2">
      <c r="A550" s="4" t="s">
        <v>1035</v>
      </c>
      <c r="B550" s="83"/>
      <c r="C550" s="5" t="s">
        <v>1036</v>
      </c>
      <c r="D550" s="16"/>
      <c r="E550" s="34">
        <v>988703</v>
      </c>
      <c r="F550" s="35">
        <v>5</v>
      </c>
      <c r="G550" s="35">
        <v>5</v>
      </c>
    </row>
    <row r="551" spans="1:7" ht="16" x14ac:dyDescent="0.2">
      <c r="A551" s="4" t="s">
        <v>1037</v>
      </c>
      <c r="B551" s="83"/>
      <c r="C551" s="5" t="s">
        <v>1038</v>
      </c>
      <c r="D551" s="11"/>
      <c r="E551" s="34">
        <v>82</v>
      </c>
      <c r="F551" s="35">
        <v>0</v>
      </c>
      <c r="G551" s="35">
        <v>0</v>
      </c>
    </row>
    <row r="552" spans="1:7" ht="16" x14ac:dyDescent="0.2">
      <c r="A552" s="4" t="s">
        <v>1039</v>
      </c>
      <c r="B552" s="83"/>
      <c r="C552" s="5" t="s">
        <v>1040</v>
      </c>
      <c r="D552" s="11"/>
      <c r="E552" s="34">
        <v>73400</v>
      </c>
      <c r="F552" s="35">
        <v>0</v>
      </c>
      <c r="G552" s="35">
        <v>0</v>
      </c>
    </row>
    <row r="553" spans="1:7" ht="16" x14ac:dyDescent="0.2">
      <c r="A553" s="4" t="s">
        <v>1041</v>
      </c>
      <c r="B553" s="84"/>
      <c r="C553" s="5" t="s">
        <v>1042</v>
      </c>
      <c r="D553" s="13"/>
      <c r="E553" s="34">
        <v>160592</v>
      </c>
      <c r="F553" s="35">
        <v>2</v>
      </c>
      <c r="G553" s="35">
        <v>2</v>
      </c>
    </row>
    <row r="554" spans="1:7" ht="16" x14ac:dyDescent="0.2">
      <c r="A554" s="4" t="s">
        <v>1043</v>
      </c>
      <c r="B554" s="82" t="s">
        <v>13</v>
      </c>
      <c r="C554" s="5" t="s">
        <v>1044</v>
      </c>
      <c r="D554" s="11"/>
      <c r="E554" s="34">
        <v>7403</v>
      </c>
      <c r="F554" s="35">
        <v>0</v>
      </c>
      <c r="G554" s="35">
        <v>0</v>
      </c>
    </row>
    <row r="555" spans="1:7" ht="16" x14ac:dyDescent="0.2">
      <c r="A555" s="4" t="s">
        <v>1045</v>
      </c>
      <c r="B555" s="83"/>
      <c r="C555" s="5" t="s">
        <v>522</v>
      </c>
      <c r="D555" s="11"/>
      <c r="E555" s="34">
        <v>3617</v>
      </c>
      <c r="F555" s="35">
        <v>0</v>
      </c>
      <c r="G555" s="35">
        <v>0</v>
      </c>
    </row>
    <row r="556" spans="1:7" ht="16" x14ac:dyDescent="0.2">
      <c r="A556" s="4" t="s">
        <v>1046</v>
      </c>
      <c r="B556" s="83"/>
      <c r="C556" s="5" t="s">
        <v>1047</v>
      </c>
      <c r="D556" s="11"/>
      <c r="E556" s="34">
        <v>14238</v>
      </c>
      <c r="F556" s="35">
        <v>0</v>
      </c>
      <c r="G556" s="35">
        <v>0</v>
      </c>
    </row>
    <row r="557" spans="1:7" ht="16" x14ac:dyDescent="0.2">
      <c r="A557" s="4" t="s">
        <v>1048</v>
      </c>
      <c r="B557" s="83"/>
      <c r="C557" s="5" t="s">
        <v>1049</v>
      </c>
      <c r="D557" s="13"/>
      <c r="E557" s="34">
        <v>12077</v>
      </c>
      <c r="F557" s="35">
        <v>2</v>
      </c>
      <c r="G557" s="35">
        <v>2</v>
      </c>
    </row>
    <row r="558" spans="1:7" ht="16" x14ac:dyDescent="0.2">
      <c r="A558" s="4" t="s">
        <v>1050</v>
      </c>
      <c r="B558" s="83"/>
      <c r="C558" s="5" t="s">
        <v>1051</v>
      </c>
      <c r="D558" s="11"/>
      <c r="E558" s="34">
        <v>5509</v>
      </c>
      <c r="F558" s="35">
        <v>0</v>
      </c>
      <c r="G558" s="35">
        <v>0</v>
      </c>
    </row>
    <row r="559" spans="1:7" ht="16" x14ac:dyDescent="0.2">
      <c r="A559" s="4" t="s">
        <v>1052</v>
      </c>
      <c r="B559" s="83"/>
      <c r="C559" s="5" t="s">
        <v>252</v>
      </c>
      <c r="D559" s="11"/>
      <c r="E559" s="34">
        <v>26004</v>
      </c>
      <c r="F559" s="35">
        <v>0</v>
      </c>
      <c r="G559" s="35">
        <v>0</v>
      </c>
    </row>
    <row r="560" spans="1:7" ht="16" x14ac:dyDescent="0.2">
      <c r="A560" s="4" t="s">
        <v>1053</v>
      </c>
      <c r="B560" s="83"/>
      <c r="C560" s="5" t="s">
        <v>1054</v>
      </c>
      <c r="D560" s="17"/>
      <c r="E560" s="34">
        <v>131532</v>
      </c>
      <c r="F560" s="35">
        <v>6</v>
      </c>
      <c r="G560" s="35">
        <v>6</v>
      </c>
    </row>
    <row r="561" spans="1:7" ht="16" x14ac:dyDescent="0.2">
      <c r="A561" s="4" t="s">
        <v>1055</v>
      </c>
      <c r="B561" s="83"/>
      <c r="C561" s="5" t="s">
        <v>254</v>
      </c>
      <c r="D561" s="11"/>
      <c r="E561" s="34">
        <v>26799</v>
      </c>
      <c r="F561" s="35">
        <v>0</v>
      </c>
      <c r="G561" s="35">
        <v>0</v>
      </c>
    </row>
    <row r="562" spans="1:7" ht="16" x14ac:dyDescent="0.2">
      <c r="A562" s="4" t="s">
        <v>1056</v>
      </c>
      <c r="B562" s="83"/>
      <c r="C562" s="5" t="s">
        <v>1057</v>
      </c>
      <c r="D562" s="11"/>
      <c r="E562" s="34">
        <v>25296</v>
      </c>
      <c r="F562" s="35">
        <v>0</v>
      </c>
      <c r="G562" s="35">
        <v>0</v>
      </c>
    </row>
    <row r="563" spans="1:7" ht="16" x14ac:dyDescent="0.2">
      <c r="A563" s="4" t="s">
        <v>1058</v>
      </c>
      <c r="B563" s="83"/>
      <c r="C563" s="5" t="s">
        <v>1059</v>
      </c>
      <c r="D563" s="11"/>
      <c r="E563" s="34">
        <v>20883</v>
      </c>
      <c r="F563" s="35">
        <v>0</v>
      </c>
      <c r="G563" s="35">
        <v>0</v>
      </c>
    </row>
    <row r="564" spans="1:7" ht="16" x14ac:dyDescent="0.2">
      <c r="A564" s="4" t="s">
        <v>1060</v>
      </c>
      <c r="B564" s="83"/>
      <c r="C564" s="5" t="s">
        <v>1061</v>
      </c>
      <c r="D564" s="11"/>
      <c r="E564" s="34">
        <v>20449</v>
      </c>
      <c r="F564" s="35">
        <v>0</v>
      </c>
      <c r="G564" s="35">
        <v>0</v>
      </c>
    </row>
    <row r="565" spans="1:7" ht="16" x14ac:dyDescent="0.2">
      <c r="A565" s="4" t="s">
        <v>1062</v>
      </c>
      <c r="B565" s="83"/>
      <c r="C565" s="5" t="s">
        <v>124</v>
      </c>
      <c r="D565" s="11"/>
      <c r="E565" s="34">
        <v>14049</v>
      </c>
      <c r="F565" s="35">
        <v>0</v>
      </c>
      <c r="G565" s="35">
        <v>0</v>
      </c>
    </row>
    <row r="566" spans="1:7" ht="16" x14ac:dyDescent="0.2">
      <c r="A566" s="4" t="s">
        <v>1063</v>
      </c>
      <c r="B566" s="83"/>
      <c r="C566" s="5" t="s">
        <v>126</v>
      </c>
      <c r="D566" s="11"/>
      <c r="E566" s="34">
        <v>9562</v>
      </c>
      <c r="F566" s="35">
        <v>0</v>
      </c>
      <c r="G566" s="35">
        <v>0</v>
      </c>
    </row>
    <row r="567" spans="1:7" ht="16" x14ac:dyDescent="0.2">
      <c r="A567" s="4" t="s">
        <v>1064</v>
      </c>
      <c r="B567" s="83"/>
      <c r="C567" s="5" t="s">
        <v>259</v>
      </c>
      <c r="D567" s="11"/>
      <c r="E567" s="34">
        <v>20303</v>
      </c>
      <c r="F567" s="35">
        <v>0</v>
      </c>
      <c r="G567" s="35">
        <v>0</v>
      </c>
    </row>
    <row r="568" spans="1:7" ht="16" x14ac:dyDescent="0.2">
      <c r="A568" s="4" t="s">
        <v>1065</v>
      </c>
      <c r="B568" s="83"/>
      <c r="C568" s="5" t="s">
        <v>1066</v>
      </c>
      <c r="D568" s="11"/>
      <c r="E568" s="34">
        <v>12960</v>
      </c>
      <c r="F568" s="35">
        <v>0</v>
      </c>
      <c r="G568" s="35">
        <v>0</v>
      </c>
    </row>
    <row r="569" spans="1:7" ht="16" x14ac:dyDescent="0.2">
      <c r="A569" s="4" t="s">
        <v>1067</v>
      </c>
      <c r="B569" s="83"/>
      <c r="C569" s="5" t="s">
        <v>1068</v>
      </c>
      <c r="D569" s="11"/>
      <c r="E569" s="34">
        <v>18359</v>
      </c>
      <c r="F569" s="35">
        <v>0</v>
      </c>
      <c r="G569" s="35">
        <v>0</v>
      </c>
    </row>
    <row r="570" spans="1:7" ht="16" x14ac:dyDescent="0.2">
      <c r="A570" s="4" t="s">
        <v>1069</v>
      </c>
      <c r="B570" s="83"/>
      <c r="C570" s="5" t="s">
        <v>1070</v>
      </c>
      <c r="D570" s="11"/>
      <c r="E570" s="34">
        <v>42372</v>
      </c>
      <c r="F570" s="35">
        <v>0</v>
      </c>
      <c r="G570" s="35">
        <v>0</v>
      </c>
    </row>
    <row r="571" spans="1:7" ht="16" x14ac:dyDescent="0.2">
      <c r="A571" s="4" t="s">
        <v>1071</v>
      </c>
      <c r="B571" s="83"/>
      <c r="C571" s="5" t="s">
        <v>130</v>
      </c>
      <c r="D571" s="11"/>
      <c r="E571" s="34">
        <v>11369</v>
      </c>
      <c r="F571" s="35">
        <v>0</v>
      </c>
      <c r="G571" s="35">
        <v>0</v>
      </c>
    </row>
    <row r="572" spans="1:7" ht="16" x14ac:dyDescent="0.2">
      <c r="A572" s="4" t="s">
        <v>1072</v>
      </c>
      <c r="B572" s="83"/>
      <c r="C572" s="5" t="s">
        <v>1073</v>
      </c>
      <c r="D572" s="11"/>
      <c r="E572" s="34">
        <v>11663</v>
      </c>
      <c r="F572" s="35">
        <v>0</v>
      </c>
      <c r="G572" s="35">
        <v>0</v>
      </c>
    </row>
    <row r="573" spans="1:7" ht="16" x14ac:dyDescent="0.2">
      <c r="A573" s="4" t="s">
        <v>1074</v>
      </c>
      <c r="B573" s="83"/>
      <c r="C573" s="5" t="s">
        <v>136</v>
      </c>
      <c r="D573" s="11"/>
      <c r="E573" s="34">
        <v>9574</v>
      </c>
      <c r="F573" s="35">
        <v>0</v>
      </c>
      <c r="G573" s="35">
        <v>0</v>
      </c>
    </row>
    <row r="574" spans="1:7" ht="16" x14ac:dyDescent="0.2">
      <c r="A574" s="4" t="s">
        <v>1075</v>
      </c>
      <c r="B574" s="83"/>
      <c r="C574" s="5" t="s">
        <v>138</v>
      </c>
      <c r="D574" s="11"/>
      <c r="E574" s="34">
        <v>16202</v>
      </c>
      <c r="F574" s="35">
        <v>0</v>
      </c>
      <c r="G574" s="35">
        <v>0</v>
      </c>
    </row>
    <row r="575" spans="1:7" ht="16" x14ac:dyDescent="0.2">
      <c r="A575" s="4" t="s">
        <v>1076</v>
      </c>
      <c r="B575" s="83"/>
      <c r="C575" s="5" t="s">
        <v>819</v>
      </c>
      <c r="D575" s="11"/>
      <c r="E575" s="34">
        <v>16845</v>
      </c>
      <c r="F575" s="35">
        <v>0</v>
      </c>
      <c r="G575" s="35">
        <v>0</v>
      </c>
    </row>
    <row r="576" spans="1:7" ht="16" x14ac:dyDescent="0.2">
      <c r="A576" s="4" t="s">
        <v>1077</v>
      </c>
      <c r="B576" s="83"/>
      <c r="C576" s="5" t="s">
        <v>1078</v>
      </c>
      <c r="D576" s="14"/>
      <c r="E576" s="34">
        <v>46002</v>
      </c>
      <c r="F576" s="35">
        <v>3</v>
      </c>
      <c r="G576" s="35">
        <v>3</v>
      </c>
    </row>
    <row r="577" spans="1:7" ht="16" x14ac:dyDescent="0.2">
      <c r="A577" s="4" t="s">
        <v>1079</v>
      </c>
      <c r="B577" s="83"/>
      <c r="C577" s="5" t="s">
        <v>275</v>
      </c>
      <c r="D577" s="11"/>
      <c r="E577" s="34">
        <v>16237</v>
      </c>
      <c r="F577" s="35">
        <v>0</v>
      </c>
      <c r="G577" s="35">
        <v>0</v>
      </c>
    </row>
    <row r="578" spans="1:7" ht="16" x14ac:dyDescent="0.2">
      <c r="A578" s="4" t="s">
        <v>1080</v>
      </c>
      <c r="B578" s="83"/>
      <c r="C578" s="5" t="s">
        <v>158</v>
      </c>
      <c r="D578" s="11"/>
      <c r="E578" s="34">
        <v>118457</v>
      </c>
      <c r="F578" s="35">
        <v>0</v>
      </c>
      <c r="G578" s="35">
        <v>0</v>
      </c>
    </row>
    <row r="579" spans="1:7" ht="16" x14ac:dyDescent="0.2">
      <c r="A579" s="4" t="s">
        <v>1081</v>
      </c>
      <c r="B579" s="83"/>
      <c r="C579" s="5" t="s">
        <v>1082</v>
      </c>
      <c r="D579" s="11"/>
      <c r="E579" s="34">
        <v>9230</v>
      </c>
      <c r="F579" s="35">
        <v>0</v>
      </c>
      <c r="G579" s="35">
        <v>0</v>
      </c>
    </row>
    <row r="580" spans="1:7" ht="16" x14ac:dyDescent="0.2">
      <c r="A580" s="4" t="s">
        <v>1083</v>
      </c>
      <c r="B580" s="83"/>
      <c r="C580" s="5" t="s">
        <v>840</v>
      </c>
      <c r="D580" s="11"/>
      <c r="E580" s="34">
        <v>7655</v>
      </c>
      <c r="F580" s="35">
        <v>0</v>
      </c>
      <c r="G580" s="35">
        <v>0</v>
      </c>
    </row>
    <row r="581" spans="1:7" ht="16" x14ac:dyDescent="0.2">
      <c r="A581" s="4" t="s">
        <v>1084</v>
      </c>
      <c r="B581" s="83"/>
      <c r="C581" s="5" t="s">
        <v>1085</v>
      </c>
      <c r="D581" s="11"/>
      <c r="E581" s="34">
        <v>17674</v>
      </c>
      <c r="F581" s="35">
        <v>0</v>
      </c>
      <c r="G581" s="35">
        <v>0</v>
      </c>
    </row>
    <row r="582" spans="1:7" ht="16" x14ac:dyDescent="0.2">
      <c r="A582" s="4" t="s">
        <v>1086</v>
      </c>
      <c r="B582" s="83"/>
      <c r="C582" s="5" t="s">
        <v>1087</v>
      </c>
      <c r="D582" s="11"/>
      <c r="E582" s="34">
        <v>38077</v>
      </c>
      <c r="F582" s="35">
        <v>0</v>
      </c>
      <c r="G582" s="35">
        <v>0</v>
      </c>
    </row>
    <row r="583" spans="1:7" ht="16" x14ac:dyDescent="0.2">
      <c r="A583" s="4" t="s">
        <v>1088</v>
      </c>
      <c r="B583" s="83"/>
      <c r="C583" s="5" t="s">
        <v>1089</v>
      </c>
      <c r="D583" s="11"/>
      <c r="E583" s="34">
        <v>18077</v>
      </c>
      <c r="F583" s="35">
        <v>0</v>
      </c>
      <c r="G583" s="35">
        <v>0</v>
      </c>
    </row>
    <row r="584" spans="1:7" ht="16" x14ac:dyDescent="0.2">
      <c r="A584" s="4" t="s">
        <v>1090</v>
      </c>
      <c r="B584" s="83"/>
      <c r="C584" s="5" t="s">
        <v>1091</v>
      </c>
      <c r="D584" s="11"/>
      <c r="E584" s="34">
        <v>99381</v>
      </c>
      <c r="F584" s="35">
        <v>0</v>
      </c>
      <c r="G584" s="35">
        <v>0</v>
      </c>
    </row>
    <row r="585" spans="1:7" ht="16" x14ac:dyDescent="0.2">
      <c r="A585" s="4" t="s">
        <v>1092</v>
      </c>
      <c r="B585" s="83"/>
      <c r="C585" s="5" t="s">
        <v>1093</v>
      </c>
      <c r="D585" s="11"/>
      <c r="E585" s="34">
        <v>9107</v>
      </c>
      <c r="F585" s="35">
        <v>0</v>
      </c>
      <c r="G585" s="35">
        <v>0</v>
      </c>
    </row>
    <row r="586" spans="1:7" ht="16" x14ac:dyDescent="0.2">
      <c r="A586" s="4" t="s">
        <v>1094</v>
      </c>
      <c r="B586" s="83"/>
      <c r="C586" s="5" t="s">
        <v>168</v>
      </c>
      <c r="D586" s="11"/>
      <c r="E586" s="34">
        <v>19047</v>
      </c>
      <c r="F586" s="35">
        <v>0</v>
      </c>
      <c r="G586" s="35">
        <v>0</v>
      </c>
    </row>
    <row r="587" spans="1:7" ht="16" x14ac:dyDescent="0.2">
      <c r="A587" s="4" t="s">
        <v>1095</v>
      </c>
      <c r="B587" s="83"/>
      <c r="C587" s="5" t="s">
        <v>864</v>
      </c>
      <c r="D587" s="11"/>
      <c r="E587" s="34">
        <v>14901</v>
      </c>
      <c r="F587" s="35">
        <v>0</v>
      </c>
      <c r="G587" s="35">
        <v>0</v>
      </c>
    </row>
    <row r="588" spans="1:7" ht="16" x14ac:dyDescent="0.2">
      <c r="A588" s="4" t="s">
        <v>1096</v>
      </c>
      <c r="B588" s="83"/>
      <c r="C588" s="5" t="s">
        <v>170</v>
      </c>
      <c r="D588" s="11"/>
      <c r="E588" s="34">
        <v>9868</v>
      </c>
      <c r="F588" s="35">
        <v>0</v>
      </c>
      <c r="G588" s="35">
        <v>0</v>
      </c>
    </row>
    <row r="589" spans="1:7" ht="16" x14ac:dyDescent="0.2">
      <c r="A589" s="4" t="s">
        <v>1097</v>
      </c>
      <c r="B589" s="83"/>
      <c r="C589" s="5" t="s">
        <v>566</v>
      </c>
      <c r="D589" s="11"/>
      <c r="E589" s="34">
        <v>6522</v>
      </c>
      <c r="F589" s="35">
        <v>0</v>
      </c>
      <c r="G589" s="35">
        <v>0</v>
      </c>
    </row>
    <row r="590" spans="1:7" ht="16" x14ac:dyDescent="0.2">
      <c r="A590" s="4" t="s">
        <v>1098</v>
      </c>
      <c r="B590" s="83"/>
      <c r="C590" s="5" t="s">
        <v>174</v>
      </c>
      <c r="D590" s="12"/>
      <c r="E590" s="34">
        <v>8658</v>
      </c>
      <c r="F590" s="35">
        <v>1</v>
      </c>
      <c r="G590" s="35">
        <v>1</v>
      </c>
    </row>
    <row r="591" spans="1:7" ht="16" x14ac:dyDescent="0.2">
      <c r="A591" s="4" t="s">
        <v>1099</v>
      </c>
      <c r="B591" s="83"/>
      <c r="C591" s="5" t="s">
        <v>1100</v>
      </c>
      <c r="D591" s="11"/>
      <c r="E591" s="34">
        <v>12361</v>
      </c>
      <c r="F591" s="35">
        <v>0</v>
      </c>
      <c r="G591" s="35">
        <v>0</v>
      </c>
    </row>
    <row r="592" spans="1:7" ht="16" x14ac:dyDescent="0.2">
      <c r="A592" s="4" t="s">
        <v>1101</v>
      </c>
      <c r="B592" s="83"/>
      <c r="C592" s="5" t="s">
        <v>1102</v>
      </c>
      <c r="D592" s="11"/>
      <c r="E592" s="34">
        <v>10782</v>
      </c>
      <c r="F592" s="35">
        <v>0</v>
      </c>
      <c r="G592" s="35">
        <v>0</v>
      </c>
    </row>
    <row r="593" spans="1:7" ht="16" x14ac:dyDescent="0.2">
      <c r="A593" s="4" t="s">
        <v>1103</v>
      </c>
      <c r="B593" s="83"/>
      <c r="C593" s="5" t="s">
        <v>691</v>
      </c>
      <c r="D593" s="11"/>
      <c r="E593" s="34">
        <v>14944</v>
      </c>
      <c r="F593" s="35">
        <v>0</v>
      </c>
      <c r="G593" s="35">
        <v>0</v>
      </c>
    </row>
    <row r="594" spans="1:7" ht="16" x14ac:dyDescent="0.2">
      <c r="A594" s="4" t="s">
        <v>1104</v>
      </c>
      <c r="B594" s="83"/>
      <c r="C594" s="5" t="s">
        <v>887</v>
      </c>
      <c r="D594" s="11"/>
      <c r="E594" s="34">
        <v>10528</v>
      </c>
      <c r="F594" s="35">
        <v>0</v>
      </c>
      <c r="G594" s="35">
        <v>0</v>
      </c>
    </row>
    <row r="595" spans="1:7" ht="16" x14ac:dyDescent="0.2">
      <c r="A595" s="4" t="s">
        <v>1105</v>
      </c>
      <c r="B595" s="83"/>
      <c r="C595" s="5" t="s">
        <v>1106</v>
      </c>
      <c r="D595" s="12"/>
      <c r="E595" s="34">
        <v>16455</v>
      </c>
      <c r="F595" s="35">
        <v>1</v>
      </c>
      <c r="G595" s="35">
        <v>1</v>
      </c>
    </row>
    <row r="596" spans="1:7" ht="16" x14ac:dyDescent="0.2">
      <c r="A596" s="4" t="s">
        <v>1107</v>
      </c>
      <c r="B596" s="83"/>
      <c r="C596" s="5" t="s">
        <v>1108</v>
      </c>
      <c r="D596" s="11"/>
      <c r="E596" s="34">
        <v>14623</v>
      </c>
      <c r="F596" s="35">
        <v>0</v>
      </c>
      <c r="G596" s="35">
        <v>0</v>
      </c>
    </row>
    <row r="597" spans="1:7" ht="16" x14ac:dyDescent="0.2">
      <c r="A597" s="4" t="s">
        <v>1109</v>
      </c>
      <c r="B597" s="83"/>
      <c r="C597" s="5" t="s">
        <v>178</v>
      </c>
      <c r="D597" s="11"/>
      <c r="E597" s="34">
        <v>19349</v>
      </c>
      <c r="F597" s="35">
        <v>0</v>
      </c>
      <c r="G597" s="35">
        <v>0</v>
      </c>
    </row>
    <row r="598" spans="1:7" ht="16" x14ac:dyDescent="0.2">
      <c r="A598" s="4" t="s">
        <v>1110</v>
      </c>
      <c r="B598" s="83"/>
      <c r="C598" s="5" t="s">
        <v>300</v>
      </c>
      <c r="D598" s="11"/>
      <c r="E598" s="34">
        <v>9415</v>
      </c>
      <c r="F598" s="35">
        <v>0</v>
      </c>
      <c r="G598" s="35">
        <v>0</v>
      </c>
    </row>
    <row r="599" spans="1:7" ht="16" x14ac:dyDescent="0.2">
      <c r="A599" s="4" t="s">
        <v>1111</v>
      </c>
      <c r="B599" s="83"/>
      <c r="C599" s="5" t="s">
        <v>430</v>
      </c>
      <c r="D599" s="11"/>
      <c r="E599" s="34">
        <v>9409</v>
      </c>
      <c r="F599" s="35">
        <v>0</v>
      </c>
      <c r="G599" s="35">
        <v>0</v>
      </c>
    </row>
    <row r="600" spans="1:7" ht="16" x14ac:dyDescent="0.2">
      <c r="A600" s="4" t="s">
        <v>1112</v>
      </c>
      <c r="B600" s="83"/>
      <c r="C600" s="5" t="s">
        <v>1113</v>
      </c>
      <c r="D600" s="11"/>
      <c r="E600" s="34">
        <v>6777</v>
      </c>
      <c r="F600" s="35">
        <v>0</v>
      </c>
      <c r="G600" s="35">
        <v>0</v>
      </c>
    </row>
    <row r="601" spans="1:7" ht="16" x14ac:dyDescent="0.2">
      <c r="A601" s="4" t="s">
        <v>1114</v>
      </c>
      <c r="B601" s="83"/>
      <c r="C601" s="5" t="s">
        <v>1115</v>
      </c>
      <c r="D601" s="11"/>
      <c r="E601" s="34">
        <v>16504</v>
      </c>
      <c r="F601" s="35">
        <v>0</v>
      </c>
      <c r="G601" s="35">
        <v>0</v>
      </c>
    </row>
    <row r="602" spans="1:7" ht="16" x14ac:dyDescent="0.2">
      <c r="A602" s="4" t="s">
        <v>1116</v>
      </c>
      <c r="B602" s="83"/>
      <c r="C602" s="5" t="s">
        <v>182</v>
      </c>
      <c r="D602" s="11"/>
      <c r="E602" s="34">
        <v>19288</v>
      </c>
      <c r="F602" s="35">
        <v>0</v>
      </c>
      <c r="G602" s="35">
        <v>0</v>
      </c>
    </row>
    <row r="603" spans="1:7" ht="16" x14ac:dyDescent="0.2">
      <c r="A603" s="4" t="s">
        <v>1117</v>
      </c>
      <c r="B603" s="83"/>
      <c r="C603" s="5" t="s">
        <v>902</v>
      </c>
      <c r="D603" s="11"/>
      <c r="E603" s="34">
        <v>38153</v>
      </c>
      <c r="F603" s="35">
        <v>0</v>
      </c>
      <c r="G603" s="35">
        <v>0</v>
      </c>
    </row>
    <row r="604" spans="1:7" ht="16" x14ac:dyDescent="0.2">
      <c r="A604" s="4" t="s">
        <v>1118</v>
      </c>
      <c r="B604" s="83"/>
      <c r="C604" s="5" t="s">
        <v>184</v>
      </c>
      <c r="D604" s="11"/>
      <c r="E604" s="34">
        <v>15291</v>
      </c>
      <c r="F604" s="35">
        <v>0</v>
      </c>
      <c r="G604" s="35">
        <v>0</v>
      </c>
    </row>
    <row r="605" spans="1:7" ht="16" x14ac:dyDescent="0.2">
      <c r="A605" s="4" t="s">
        <v>1119</v>
      </c>
      <c r="B605" s="83"/>
      <c r="C605" s="5" t="s">
        <v>308</v>
      </c>
      <c r="D605" s="13"/>
      <c r="E605" s="34">
        <v>160044</v>
      </c>
      <c r="F605" s="35">
        <v>2</v>
      </c>
      <c r="G605" s="35">
        <v>2</v>
      </c>
    </row>
    <row r="606" spans="1:7" ht="16" x14ac:dyDescent="0.2">
      <c r="A606" s="4" t="s">
        <v>1120</v>
      </c>
      <c r="B606" s="83"/>
      <c r="C606" s="5" t="s">
        <v>910</v>
      </c>
      <c r="D606" s="11"/>
      <c r="E606" s="34">
        <v>21253</v>
      </c>
      <c r="F606" s="35">
        <v>0</v>
      </c>
      <c r="G606" s="35">
        <v>0</v>
      </c>
    </row>
    <row r="607" spans="1:7" ht="16" x14ac:dyDescent="0.2">
      <c r="A607" s="4" t="s">
        <v>1121</v>
      </c>
      <c r="B607" s="83"/>
      <c r="C607" s="5" t="s">
        <v>1122</v>
      </c>
      <c r="D607" s="11"/>
      <c r="E607" s="34">
        <v>9797</v>
      </c>
      <c r="F607" s="35">
        <v>0</v>
      </c>
      <c r="G607" s="35">
        <v>0</v>
      </c>
    </row>
    <row r="608" spans="1:7" ht="16" x14ac:dyDescent="0.2">
      <c r="A608" s="4" t="s">
        <v>1123</v>
      </c>
      <c r="B608" s="83"/>
      <c r="C608" s="5" t="s">
        <v>1124</v>
      </c>
      <c r="D608" s="11"/>
      <c r="E608" s="34">
        <v>14322</v>
      </c>
      <c r="F608" s="35">
        <v>0</v>
      </c>
      <c r="G608" s="35">
        <v>0</v>
      </c>
    </row>
    <row r="609" spans="1:7" ht="16" x14ac:dyDescent="0.2">
      <c r="A609" s="4" t="s">
        <v>1125</v>
      </c>
      <c r="B609" s="83"/>
      <c r="C609" s="5" t="s">
        <v>192</v>
      </c>
      <c r="D609" s="11"/>
      <c r="E609" s="34">
        <v>32306</v>
      </c>
      <c r="F609" s="35">
        <v>0</v>
      </c>
      <c r="G609" s="35">
        <v>0</v>
      </c>
    </row>
    <row r="610" spans="1:7" ht="16" x14ac:dyDescent="0.2">
      <c r="A610" s="4" t="s">
        <v>1126</v>
      </c>
      <c r="B610" s="83"/>
      <c r="C610" s="5" t="s">
        <v>1127</v>
      </c>
      <c r="D610" s="12"/>
      <c r="E610" s="34">
        <v>232028</v>
      </c>
      <c r="F610" s="35">
        <v>1</v>
      </c>
      <c r="G610" s="35">
        <v>1</v>
      </c>
    </row>
    <row r="611" spans="1:7" ht="16" x14ac:dyDescent="0.2">
      <c r="A611" s="4" t="s">
        <v>1128</v>
      </c>
      <c r="B611" s="83"/>
      <c r="C611" s="5" t="s">
        <v>1129</v>
      </c>
      <c r="D611" s="12"/>
      <c r="E611" s="34">
        <v>10416</v>
      </c>
      <c r="F611" s="35">
        <v>1</v>
      </c>
      <c r="G611" s="35">
        <v>1</v>
      </c>
    </row>
    <row r="612" spans="1:7" ht="16" x14ac:dyDescent="0.2">
      <c r="A612" s="4" t="s">
        <v>1130</v>
      </c>
      <c r="B612" s="83"/>
      <c r="C612" s="5" t="s">
        <v>1131</v>
      </c>
      <c r="D612" s="11"/>
      <c r="E612" s="34">
        <v>8847</v>
      </c>
      <c r="F612" s="35">
        <v>0</v>
      </c>
      <c r="G612" s="35">
        <v>0</v>
      </c>
    </row>
    <row r="613" spans="1:7" ht="16" x14ac:dyDescent="0.2">
      <c r="A613" s="4" t="s">
        <v>1132</v>
      </c>
      <c r="B613" s="83"/>
      <c r="C613" s="5" t="s">
        <v>1133</v>
      </c>
      <c r="D613" s="11"/>
      <c r="E613" s="34">
        <v>12354</v>
      </c>
      <c r="F613" s="35">
        <v>0</v>
      </c>
      <c r="G613" s="35">
        <v>0</v>
      </c>
    </row>
    <row r="614" spans="1:7" ht="16" x14ac:dyDescent="0.2">
      <c r="A614" s="4" t="s">
        <v>1134</v>
      </c>
      <c r="B614" s="83"/>
      <c r="C614" s="5" t="s">
        <v>200</v>
      </c>
      <c r="D614" s="11"/>
      <c r="E614" s="34">
        <v>17270</v>
      </c>
      <c r="F614" s="35">
        <v>0</v>
      </c>
      <c r="G614" s="35">
        <v>0</v>
      </c>
    </row>
    <row r="615" spans="1:7" ht="16" x14ac:dyDescent="0.2">
      <c r="A615" s="4" t="s">
        <v>1135</v>
      </c>
      <c r="B615" s="83"/>
      <c r="C615" s="5" t="s">
        <v>1136</v>
      </c>
      <c r="D615" s="11"/>
      <c r="E615" s="34">
        <v>21880</v>
      </c>
      <c r="F615" s="35">
        <v>0</v>
      </c>
      <c r="G615" s="35">
        <v>0</v>
      </c>
    </row>
    <row r="616" spans="1:7" ht="16" x14ac:dyDescent="0.2">
      <c r="A616" s="4" t="s">
        <v>1137</v>
      </c>
      <c r="B616" s="83"/>
      <c r="C616" s="5" t="s">
        <v>204</v>
      </c>
      <c r="D616" s="11"/>
      <c r="E616" s="34">
        <v>34192</v>
      </c>
      <c r="F616" s="35">
        <v>0</v>
      </c>
      <c r="G616" s="35">
        <v>0</v>
      </c>
    </row>
    <row r="617" spans="1:7" ht="16" x14ac:dyDescent="0.2">
      <c r="A617" s="4" t="s">
        <v>1138</v>
      </c>
      <c r="B617" s="83"/>
      <c r="C617" s="5" t="s">
        <v>206</v>
      </c>
      <c r="D617" s="11"/>
      <c r="E617" s="34">
        <v>39890</v>
      </c>
      <c r="F617" s="35">
        <v>0</v>
      </c>
      <c r="G617" s="35">
        <v>0</v>
      </c>
    </row>
    <row r="618" spans="1:7" ht="16" x14ac:dyDescent="0.2">
      <c r="A618" s="4" t="s">
        <v>1139</v>
      </c>
      <c r="B618" s="83"/>
      <c r="C618" s="5" t="s">
        <v>1140</v>
      </c>
      <c r="D618" s="12"/>
      <c r="E618" s="34">
        <v>14793</v>
      </c>
      <c r="F618" s="35">
        <v>1</v>
      </c>
      <c r="G618" s="35">
        <v>1</v>
      </c>
    </row>
    <row r="619" spans="1:7" ht="16" x14ac:dyDescent="0.2">
      <c r="A619" s="4" t="s">
        <v>1141</v>
      </c>
      <c r="B619" s="83"/>
      <c r="C619" s="5" t="s">
        <v>935</v>
      </c>
      <c r="D619" s="11"/>
      <c r="E619" s="34">
        <v>10650</v>
      </c>
      <c r="F619" s="35">
        <v>0</v>
      </c>
      <c r="G619" s="35">
        <v>0</v>
      </c>
    </row>
    <row r="620" spans="1:7" ht="16" x14ac:dyDescent="0.2">
      <c r="A620" s="4" t="s">
        <v>1142</v>
      </c>
      <c r="B620" s="83"/>
      <c r="C620" s="5" t="s">
        <v>1143</v>
      </c>
      <c r="D620" s="11"/>
      <c r="E620" s="34">
        <v>8539</v>
      </c>
      <c r="F620" s="35">
        <v>0</v>
      </c>
      <c r="G620" s="35">
        <v>0</v>
      </c>
    </row>
    <row r="621" spans="1:7" ht="16" x14ac:dyDescent="0.2">
      <c r="A621" s="4" t="s">
        <v>1144</v>
      </c>
      <c r="B621" s="83"/>
      <c r="C621" s="5" t="s">
        <v>210</v>
      </c>
      <c r="D621" s="11"/>
      <c r="E621" s="34">
        <v>7406</v>
      </c>
      <c r="F621" s="35">
        <v>0</v>
      </c>
      <c r="G621" s="35">
        <v>0</v>
      </c>
    </row>
    <row r="622" spans="1:7" ht="16" x14ac:dyDescent="0.2">
      <c r="A622" s="4" t="s">
        <v>1145</v>
      </c>
      <c r="B622" s="83"/>
      <c r="C622" s="5" t="s">
        <v>212</v>
      </c>
      <c r="D622" s="11"/>
      <c r="E622" s="34">
        <v>10002</v>
      </c>
      <c r="F622" s="35">
        <v>0</v>
      </c>
      <c r="G622" s="35">
        <v>0</v>
      </c>
    </row>
    <row r="623" spans="1:7" ht="16" x14ac:dyDescent="0.2">
      <c r="A623" s="4" t="s">
        <v>1146</v>
      </c>
      <c r="B623" s="83"/>
      <c r="C623" s="5" t="s">
        <v>1147</v>
      </c>
      <c r="D623" s="13"/>
      <c r="E623" s="34">
        <v>41853</v>
      </c>
      <c r="F623" s="35">
        <v>2</v>
      </c>
      <c r="G623" s="35">
        <v>2</v>
      </c>
    </row>
    <row r="624" spans="1:7" ht="16" x14ac:dyDescent="0.2">
      <c r="A624" s="4" t="s">
        <v>1148</v>
      </c>
      <c r="B624" s="83"/>
      <c r="C624" s="5" t="s">
        <v>1149</v>
      </c>
      <c r="D624" s="11"/>
      <c r="E624" s="34">
        <v>14220</v>
      </c>
      <c r="F624" s="35">
        <v>0</v>
      </c>
      <c r="G624" s="35">
        <v>0</v>
      </c>
    </row>
    <row r="625" spans="1:7" ht="16" x14ac:dyDescent="0.2">
      <c r="A625" s="4" t="s">
        <v>1150</v>
      </c>
      <c r="B625" s="83"/>
      <c r="C625" s="5" t="s">
        <v>733</v>
      </c>
      <c r="D625" s="11"/>
      <c r="E625" s="34">
        <v>5980</v>
      </c>
      <c r="F625" s="35">
        <v>0</v>
      </c>
      <c r="G625" s="35">
        <v>0</v>
      </c>
    </row>
    <row r="626" spans="1:7" ht="16" x14ac:dyDescent="0.2">
      <c r="A626" s="4" t="s">
        <v>1151</v>
      </c>
      <c r="B626" s="83"/>
      <c r="C626" s="5" t="s">
        <v>1152</v>
      </c>
      <c r="D626" s="11"/>
      <c r="E626" s="34">
        <v>14856</v>
      </c>
      <c r="F626" s="35">
        <v>0</v>
      </c>
      <c r="G626" s="35">
        <v>0</v>
      </c>
    </row>
    <row r="627" spans="1:7" ht="16" x14ac:dyDescent="0.2">
      <c r="A627" s="4" t="s">
        <v>1153</v>
      </c>
      <c r="B627" s="83"/>
      <c r="C627" s="5" t="s">
        <v>1154</v>
      </c>
      <c r="D627" s="11"/>
      <c r="E627" s="34">
        <v>8899</v>
      </c>
      <c r="F627" s="35">
        <v>0</v>
      </c>
      <c r="G627" s="35">
        <v>0</v>
      </c>
    </row>
    <row r="628" spans="1:7" ht="16" x14ac:dyDescent="0.2">
      <c r="A628" s="4" t="s">
        <v>1155</v>
      </c>
      <c r="B628" s="83"/>
      <c r="C628" s="5" t="s">
        <v>1156</v>
      </c>
      <c r="D628" s="11"/>
      <c r="E628" s="34">
        <v>25697</v>
      </c>
      <c r="F628" s="35">
        <v>0</v>
      </c>
      <c r="G628" s="35">
        <v>0</v>
      </c>
    </row>
    <row r="629" spans="1:7" ht="16" x14ac:dyDescent="0.2">
      <c r="A629" s="4" t="s">
        <v>1157</v>
      </c>
      <c r="B629" s="83"/>
      <c r="C629" s="5" t="s">
        <v>1158</v>
      </c>
      <c r="D629" s="11"/>
      <c r="E629" s="34">
        <v>6819</v>
      </c>
      <c r="F629" s="35">
        <v>0</v>
      </c>
      <c r="G629" s="35">
        <v>0</v>
      </c>
    </row>
    <row r="630" spans="1:7" ht="16" x14ac:dyDescent="0.2">
      <c r="A630" s="4" t="s">
        <v>1159</v>
      </c>
      <c r="B630" s="83"/>
      <c r="C630" s="5" t="s">
        <v>342</v>
      </c>
      <c r="D630" s="15"/>
      <c r="E630" s="34">
        <v>516546</v>
      </c>
      <c r="F630" s="35">
        <v>4</v>
      </c>
      <c r="G630" s="35">
        <v>4</v>
      </c>
    </row>
    <row r="631" spans="1:7" ht="16" x14ac:dyDescent="0.2">
      <c r="A631" s="4" t="s">
        <v>1160</v>
      </c>
      <c r="B631" s="83"/>
      <c r="C631" s="5" t="s">
        <v>1161</v>
      </c>
      <c r="D631" s="12"/>
      <c r="E631" s="34">
        <v>92996</v>
      </c>
      <c r="F631" s="35">
        <v>1</v>
      </c>
      <c r="G631" s="35">
        <v>1</v>
      </c>
    </row>
    <row r="632" spans="1:7" ht="16" x14ac:dyDescent="0.2">
      <c r="A632" s="4" t="s">
        <v>1162</v>
      </c>
      <c r="B632" s="83"/>
      <c r="C632" s="5" t="s">
        <v>1163</v>
      </c>
      <c r="D632" s="11"/>
      <c r="E632" s="34">
        <v>18368</v>
      </c>
      <c r="F632" s="35">
        <v>0</v>
      </c>
      <c r="G632" s="35">
        <v>0</v>
      </c>
    </row>
    <row r="633" spans="1:7" ht="16" x14ac:dyDescent="0.2">
      <c r="A633" s="4" t="s">
        <v>1164</v>
      </c>
      <c r="B633" s="83"/>
      <c r="C633" s="5" t="s">
        <v>1165</v>
      </c>
      <c r="D633" s="11"/>
      <c r="E633" s="34">
        <v>4642</v>
      </c>
      <c r="F633" s="35">
        <v>0</v>
      </c>
      <c r="G633" s="35">
        <v>0</v>
      </c>
    </row>
    <row r="634" spans="1:7" ht="16" x14ac:dyDescent="0.2">
      <c r="A634" s="4" t="s">
        <v>1166</v>
      </c>
      <c r="B634" s="83"/>
      <c r="C634" s="5" t="s">
        <v>1167</v>
      </c>
      <c r="D634" s="11"/>
      <c r="E634" s="34">
        <v>9525</v>
      </c>
      <c r="F634" s="35">
        <v>0</v>
      </c>
      <c r="G634" s="35">
        <v>0</v>
      </c>
    </row>
    <row r="635" spans="1:7" ht="16" x14ac:dyDescent="0.2">
      <c r="A635" s="4" t="s">
        <v>1168</v>
      </c>
      <c r="B635" s="83"/>
      <c r="C635" s="5" t="s">
        <v>353</v>
      </c>
      <c r="D635" s="13"/>
      <c r="E635" s="34">
        <v>175259</v>
      </c>
      <c r="F635" s="35">
        <v>2</v>
      </c>
      <c r="G635" s="35">
        <v>2</v>
      </c>
    </row>
    <row r="636" spans="1:7" ht="16" x14ac:dyDescent="0.2">
      <c r="A636" s="4" t="s">
        <v>1169</v>
      </c>
      <c r="B636" s="83"/>
      <c r="C636" s="5" t="s">
        <v>226</v>
      </c>
      <c r="D636" s="12"/>
      <c r="E636" s="34">
        <v>11689</v>
      </c>
      <c r="F636" s="35">
        <v>1</v>
      </c>
      <c r="G636" s="35">
        <v>1</v>
      </c>
    </row>
    <row r="637" spans="1:7" ht="16" x14ac:dyDescent="0.2">
      <c r="A637" s="4" t="s">
        <v>1170</v>
      </c>
      <c r="B637" s="83"/>
      <c r="C637" s="5" t="s">
        <v>1171</v>
      </c>
      <c r="D637" s="11"/>
      <c r="E637" s="34">
        <v>36774</v>
      </c>
      <c r="F637" s="35">
        <v>0</v>
      </c>
      <c r="G637" s="35">
        <v>0</v>
      </c>
    </row>
    <row r="638" spans="1:7" ht="16" x14ac:dyDescent="0.2">
      <c r="A638" s="4" t="s">
        <v>1172</v>
      </c>
      <c r="B638" s="83"/>
      <c r="C638" s="5" t="s">
        <v>1173</v>
      </c>
      <c r="D638" s="12"/>
      <c r="E638" s="34">
        <v>101291</v>
      </c>
      <c r="F638" s="35">
        <v>1</v>
      </c>
      <c r="G638" s="35">
        <v>1</v>
      </c>
    </row>
    <row r="639" spans="1:7" ht="16" x14ac:dyDescent="0.2">
      <c r="A639" s="4" t="s">
        <v>1174</v>
      </c>
      <c r="B639" s="83"/>
      <c r="C639" s="5" t="s">
        <v>1175</v>
      </c>
      <c r="D639" s="11"/>
      <c r="E639" s="34">
        <v>16796</v>
      </c>
      <c r="F639" s="35">
        <v>0</v>
      </c>
      <c r="G639" s="35">
        <v>0</v>
      </c>
    </row>
    <row r="640" spans="1:7" ht="16" x14ac:dyDescent="0.2">
      <c r="A640" s="4" t="s">
        <v>1176</v>
      </c>
      <c r="B640" s="83"/>
      <c r="C640" s="5" t="s">
        <v>757</v>
      </c>
      <c r="D640" s="11"/>
      <c r="E640" s="34">
        <v>5835</v>
      </c>
      <c r="F640" s="35">
        <v>0</v>
      </c>
      <c r="G640" s="35">
        <v>0</v>
      </c>
    </row>
    <row r="641" spans="1:7" ht="16" x14ac:dyDescent="0.2">
      <c r="A641" s="4" t="s">
        <v>1177</v>
      </c>
      <c r="B641" s="83"/>
      <c r="C641" s="5" t="s">
        <v>367</v>
      </c>
      <c r="D641" s="11"/>
      <c r="E641" s="34">
        <v>11829</v>
      </c>
      <c r="F641" s="35">
        <v>0</v>
      </c>
      <c r="G641" s="35">
        <v>0</v>
      </c>
    </row>
    <row r="642" spans="1:7" ht="16" x14ac:dyDescent="0.2">
      <c r="A642" s="4" t="s">
        <v>1178</v>
      </c>
      <c r="B642" s="83"/>
      <c r="C642" s="5" t="s">
        <v>369</v>
      </c>
      <c r="D642" s="11"/>
      <c r="E642" s="34">
        <v>7131</v>
      </c>
      <c r="F642" s="35">
        <v>0</v>
      </c>
      <c r="G642" s="35">
        <v>0</v>
      </c>
    </row>
    <row r="643" spans="1:7" ht="16" x14ac:dyDescent="0.2">
      <c r="A643" s="4" t="s">
        <v>1179</v>
      </c>
      <c r="B643" s="83"/>
      <c r="C643" s="5" t="s">
        <v>1180</v>
      </c>
      <c r="D643" s="12"/>
      <c r="E643" s="34">
        <v>35210</v>
      </c>
      <c r="F643" s="35">
        <v>1</v>
      </c>
      <c r="G643" s="35">
        <v>1</v>
      </c>
    </row>
    <row r="644" spans="1:7" ht="16" x14ac:dyDescent="0.2">
      <c r="A644" s="4" t="s">
        <v>1181</v>
      </c>
      <c r="B644" s="83"/>
      <c r="C644" s="5" t="s">
        <v>1015</v>
      </c>
      <c r="D644" s="11"/>
      <c r="E644" s="34">
        <v>57331</v>
      </c>
      <c r="F644" s="35">
        <v>0</v>
      </c>
      <c r="G644" s="35">
        <v>0</v>
      </c>
    </row>
    <row r="645" spans="1:7" ht="16" x14ac:dyDescent="0.2">
      <c r="A645" s="4" t="s">
        <v>1182</v>
      </c>
      <c r="B645" s="83"/>
      <c r="C645" s="5" t="s">
        <v>240</v>
      </c>
      <c r="D645" s="11"/>
      <c r="E645" s="34">
        <v>22667</v>
      </c>
      <c r="F645" s="35">
        <v>0</v>
      </c>
      <c r="G645" s="35">
        <v>0</v>
      </c>
    </row>
    <row r="646" spans="1:7" ht="16" x14ac:dyDescent="0.2">
      <c r="A646" s="4" t="s">
        <v>1183</v>
      </c>
      <c r="B646" s="83"/>
      <c r="C646" s="5" t="s">
        <v>1018</v>
      </c>
      <c r="D646" s="11"/>
      <c r="E646" s="34">
        <v>6738</v>
      </c>
      <c r="F646" s="35">
        <v>0</v>
      </c>
      <c r="G646" s="35">
        <v>0</v>
      </c>
    </row>
    <row r="647" spans="1:7" ht="16" x14ac:dyDescent="0.2">
      <c r="A647" s="4" t="s">
        <v>1184</v>
      </c>
      <c r="B647" s="83"/>
      <c r="C647" s="5" t="s">
        <v>1020</v>
      </c>
      <c r="D647" s="12"/>
      <c r="E647" s="34">
        <v>36838</v>
      </c>
      <c r="F647" s="35">
        <v>1</v>
      </c>
      <c r="G647" s="35">
        <v>1</v>
      </c>
    </row>
    <row r="648" spans="1:7" ht="16" x14ac:dyDescent="0.2">
      <c r="A648" s="4" t="s">
        <v>1185</v>
      </c>
      <c r="B648" s="83"/>
      <c r="C648" s="5" t="s">
        <v>1186</v>
      </c>
      <c r="D648" s="11"/>
      <c r="E648" s="34">
        <v>10251</v>
      </c>
      <c r="F648" s="35">
        <v>0</v>
      </c>
      <c r="G648" s="35">
        <v>0</v>
      </c>
    </row>
    <row r="649" spans="1:7" ht="16" x14ac:dyDescent="0.2">
      <c r="A649" s="4" t="s">
        <v>1187</v>
      </c>
      <c r="B649" s="83"/>
      <c r="C649" s="5" t="s">
        <v>1188</v>
      </c>
      <c r="D649" s="11"/>
      <c r="E649" s="34">
        <v>19733</v>
      </c>
      <c r="F649" s="35">
        <v>0</v>
      </c>
      <c r="G649" s="35">
        <v>0</v>
      </c>
    </row>
    <row r="650" spans="1:7" ht="16" x14ac:dyDescent="0.2">
      <c r="A650" s="4" t="s">
        <v>1189</v>
      </c>
      <c r="B650" s="83"/>
      <c r="C650" s="5" t="s">
        <v>1190</v>
      </c>
      <c r="D650" s="11"/>
      <c r="E650" s="34">
        <v>106649</v>
      </c>
      <c r="F650" s="35">
        <v>0</v>
      </c>
      <c r="G650" s="35">
        <v>0</v>
      </c>
    </row>
    <row r="651" spans="1:7" ht="16" x14ac:dyDescent="0.2">
      <c r="A651" s="4" t="s">
        <v>1191</v>
      </c>
      <c r="B651" s="83"/>
      <c r="C651" s="5" t="s">
        <v>1032</v>
      </c>
      <c r="D651" s="11"/>
      <c r="E651" s="34">
        <v>7338</v>
      </c>
      <c r="F651" s="35">
        <v>0</v>
      </c>
      <c r="G651" s="35">
        <v>0</v>
      </c>
    </row>
    <row r="652" spans="1:7" ht="16" x14ac:dyDescent="0.2">
      <c r="A652" s="4" t="s">
        <v>1192</v>
      </c>
      <c r="B652" s="84"/>
      <c r="C652" s="5" t="s">
        <v>1193</v>
      </c>
      <c r="D652" s="11"/>
      <c r="E652" s="34">
        <v>12801</v>
      </c>
      <c r="F652" s="35">
        <v>0</v>
      </c>
      <c r="G652" s="35">
        <v>0</v>
      </c>
    </row>
    <row r="653" spans="1:7" ht="16" x14ac:dyDescent="0.2">
      <c r="A653" s="4" t="s">
        <v>1194</v>
      </c>
      <c r="B653" s="82" t="s">
        <v>14</v>
      </c>
      <c r="C653" s="5" t="s">
        <v>1195</v>
      </c>
      <c r="D653" s="14"/>
      <c r="E653" s="34">
        <v>546141</v>
      </c>
      <c r="F653" s="35">
        <v>3</v>
      </c>
      <c r="G653" s="35">
        <v>3</v>
      </c>
    </row>
    <row r="654" spans="1:7" ht="16" x14ac:dyDescent="0.2">
      <c r="A654" s="4" t="s">
        <v>1196</v>
      </c>
      <c r="B654" s="83"/>
      <c r="C654" s="5" t="s">
        <v>522</v>
      </c>
      <c r="D654" s="11"/>
      <c r="E654" s="34">
        <v>5013</v>
      </c>
      <c r="F654" s="35">
        <v>0</v>
      </c>
      <c r="G654" s="35">
        <v>0</v>
      </c>
    </row>
    <row r="655" spans="1:7" ht="16" x14ac:dyDescent="0.2">
      <c r="A655" s="4" t="s">
        <v>1197</v>
      </c>
      <c r="B655" s="83"/>
      <c r="C655" s="5" t="s">
        <v>1198</v>
      </c>
      <c r="D655" s="11"/>
      <c r="E655" s="34">
        <v>91591</v>
      </c>
      <c r="F655" s="35">
        <v>0</v>
      </c>
      <c r="G655" s="35">
        <v>0</v>
      </c>
    </row>
    <row r="656" spans="1:7" ht="16" x14ac:dyDescent="0.2">
      <c r="A656" s="4" t="s">
        <v>1199</v>
      </c>
      <c r="B656" s="83"/>
      <c r="C656" s="5" t="s">
        <v>1200</v>
      </c>
      <c r="D656" s="11"/>
      <c r="E656" s="34">
        <v>6727</v>
      </c>
      <c r="F656" s="35">
        <v>0</v>
      </c>
      <c r="G656" s="35">
        <v>0</v>
      </c>
    </row>
    <row r="657" spans="1:7" ht="16" x14ac:dyDescent="0.2">
      <c r="A657" s="4" t="s">
        <v>1201</v>
      </c>
      <c r="B657" s="83"/>
      <c r="C657" s="5" t="s">
        <v>1202</v>
      </c>
      <c r="D657" s="11"/>
      <c r="E657" s="34">
        <v>10508</v>
      </c>
      <c r="F657" s="35">
        <v>0</v>
      </c>
      <c r="G657" s="35">
        <v>0</v>
      </c>
    </row>
    <row r="658" spans="1:7" ht="16" x14ac:dyDescent="0.2">
      <c r="A658" s="4" t="s">
        <v>1203</v>
      </c>
      <c r="B658" s="83"/>
      <c r="C658" s="5" t="s">
        <v>1204</v>
      </c>
      <c r="D658" s="12"/>
      <c r="E658" s="34">
        <v>51153</v>
      </c>
      <c r="F658" s="35">
        <v>1</v>
      </c>
      <c r="G658" s="35">
        <v>1</v>
      </c>
    </row>
    <row r="659" spans="1:7" ht="16" x14ac:dyDescent="0.2">
      <c r="A659" s="4" t="s">
        <v>1205</v>
      </c>
      <c r="B659" s="83"/>
      <c r="C659" s="5" t="s">
        <v>1206</v>
      </c>
      <c r="D659" s="11"/>
      <c r="E659" s="34">
        <v>25517</v>
      </c>
      <c r="F659" s="35">
        <v>0</v>
      </c>
      <c r="G659" s="35">
        <v>0</v>
      </c>
    </row>
    <row r="660" spans="1:7" ht="16" x14ac:dyDescent="0.2">
      <c r="A660" s="4" t="s">
        <v>1207</v>
      </c>
      <c r="B660" s="83"/>
      <c r="C660" s="5" t="s">
        <v>1208</v>
      </c>
      <c r="D660" s="11"/>
      <c r="E660" s="34">
        <v>8545</v>
      </c>
      <c r="F660" s="35">
        <v>0</v>
      </c>
      <c r="G660" s="35">
        <v>0</v>
      </c>
    </row>
    <row r="661" spans="1:7" ht="16" x14ac:dyDescent="0.2">
      <c r="A661" s="4" t="s">
        <v>1209</v>
      </c>
      <c r="B661" s="83"/>
      <c r="C661" s="5" t="s">
        <v>1210</v>
      </c>
      <c r="D661" s="11"/>
      <c r="E661" s="34">
        <v>54420</v>
      </c>
      <c r="F661" s="35">
        <v>0</v>
      </c>
      <c r="G661" s="35">
        <v>0</v>
      </c>
    </row>
    <row r="662" spans="1:7" ht="16" x14ac:dyDescent="0.2">
      <c r="A662" s="4" t="s">
        <v>1211</v>
      </c>
      <c r="B662" s="83"/>
      <c r="C662" s="5" t="s">
        <v>1212</v>
      </c>
      <c r="D662" s="12"/>
      <c r="E662" s="34">
        <v>135771</v>
      </c>
      <c r="F662" s="35">
        <v>1</v>
      </c>
      <c r="G662" s="35">
        <v>1</v>
      </c>
    </row>
    <row r="663" spans="1:7" ht="16" x14ac:dyDescent="0.2">
      <c r="A663" s="4" t="s">
        <v>1213</v>
      </c>
      <c r="B663" s="83"/>
      <c r="C663" s="5" t="s">
        <v>1214</v>
      </c>
      <c r="D663" s="11"/>
      <c r="E663" s="34">
        <v>13997</v>
      </c>
      <c r="F663" s="35">
        <v>0</v>
      </c>
      <c r="G663" s="35">
        <v>0</v>
      </c>
    </row>
    <row r="664" spans="1:7" ht="16" x14ac:dyDescent="0.2">
      <c r="A664" s="4" t="s">
        <v>1215</v>
      </c>
      <c r="B664" s="83"/>
      <c r="C664" s="5" t="s">
        <v>414</v>
      </c>
      <c r="D664" s="11"/>
      <c r="E664" s="34">
        <v>2783</v>
      </c>
      <c r="F664" s="35">
        <v>0</v>
      </c>
      <c r="G664" s="35">
        <v>0</v>
      </c>
    </row>
    <row r="665" spans="1:7" ht="16" x14ac:dyDescent="0.2">
      <c r="A665" s="4" t="s">
        <v>1216</v>
      </c>
      <c r="B665" s="83"/>
      <c r="C665" s="5" t="s">
        <v>1217</v>
      </c>
      <c r="D665" s="11"/>
      <c r="E665" s="34">
        <v>1316</v>
      </c>
      <c r="F665" s="35">
        <v>0</v>
      </c>
      <c r="G665" s="35">
        <v>0</v>
      </c>
    </row>
    <row r="666" spans="1:7" ht="16" x14ac:dyDescent="0.2">
      <c r="A666" s="4" t="s">
        <v>1218</v>
      </c>
      <c r="B666" s="83"/>
      <c r="C666" s="5" t="s">
        <v>1219</v>
      </c>
      <c r="D666" s="15"/>
      <c r="E666" s="34">
        <v>275123</v>
      </c>
      <c r="F666" s="35">
        <v>4</v>
      </c>
      <c r="G666" s="35">
        <v>4</v>
      </c>
    </row>
    <row r="667" spans="1:7" ht="16" x14ac:dyDescent="0.2">
      <c r="A667" s="4" t="s">
        <v>1220</v>
      </c>
      <c r="B667" s="83"/>
      <c r="C667" s="5" t="s">
        <v>1221</v>
      </c>
      <c r="D667" s="11"/>
      <c r="E667" s="34">
        <v>7252</v>
      </c>
      <c r="F667" s="35">
        <v>0</v>
      </c>
      <c r="G667" s="35">
        <v>0</v>
      </c>
    </row>
    <row r="668" spans="1:7" ht="16" x14ac:dyDescent="0.2">
      <c r="A668" s="4" t="s">
        <v>1222</v>
      </c>
      <c r="B668" s="83"/>
      <c r="C668" s="5" t="s">
        <v>1223</v>
      </c>
      <c r="D668" s="11"/>
      <c r="E668" s="34">
        <v>26397</v>
      </c>
      <c r="F668" s="35">
        <v>0</v>
      </c>
      <c r="G668" s="35">
        <v>0</v>
      </c>
    </row>
    <row r="669" spans="1:7" ht="16" x14ac:dyDescent="0.2">
      <c r="A669" s="4" t="s">
        <v>1224</v>
      </c>
      <c r="B669" s="83"/>
      <c r="C669" s="5" t="s">
        <v>263</v>
      </c>
      <c r="D669" s="11"/>
      <c r="E669" s="34">
        <v>783</v>
      </c>
      <c r="F669" s="35">
        <v>0</v>
      </c>
      <c r="G669" s="35">
        <v>0</v>
      </c>
    </row>
    <row r="670" spans="1:7" ht="16" x14ac:dyDescent="0.2">
      <c r="A670" s="4" t="s">
        <v>1225</v>
      </c>
      <c r="B670" s="83"/>
      <c r="C670" s="5" t="s">
        <v>1226</v>
      </c>
      <c r="D670" s="11"/>
      <c r="E670" s="34">
        <v>9118</v>
      </c>
      <c r="F670" s="35">
        <v>0</v>
      </c>
      <c r="G670" s="35">
        <v>0</v>
      </c>
    </row>
    <row r="671" spans="1:7" ht="16" x14ac:dyDescent="0.2">
      <c r="A671" s="4" t="s">
        <v>1227</v>
      </c>
      <c r="B671" s="83"/>
      <c r="C671" s="5" t="s">
        <v>550</v>
      </c>
      <c r="D671" s="11"/>
      <c r="E671" s="34">
        <v>4636</v>
      </c>
      <c r="F671" s="35">
        <v>0</v>
      </c>
      <c r="G671" s="35">
        <v>0</v>
      </c>
    </row>
    <row r="672" spans="1:7" ht="16" x14ac:dyDescent="0.2">
      <c r="A672" s="4" t="s">
        <v>1228</v>
      </c>
      <c r="B672" s="83"/>
      <c r="C672" s="5" t="s">
        <v>162</v>
      </c>
      <c r="D672" s="11"/>
      <c r="E672" s="34">
        <v>29465</v>
      </c>
      <c r="F672" s="35">
        <v>0</v>
      </c>
      <c r="G672" s="35">
        <v>0</v>
      </c>
    </row>
    <row r="673" spans="1:7" ht="16" x14ac:dyDescent="0.2">
      <c r="A673" s="4" t="s">
        <v>1229</v>
      </c>
      <c r="B673" s="83"/>
      <c r="C673" s="5" t="s">
        <v>170</v>
      </c>
      <c r="D673" s="11"/>
      <c r="E673" s="34">
        <v>15889</v>
      </c>
      <c r="F673" s="35">
        <v>0</v>
      </c>
      <c r="G673" s="35">
        <v>0</v>
      </c>
    </row>
    <row r="674" spans="1:7" ht="16" x14ac:dyDescent="0.2">
      <c r="A674" s="4" t="s">
        <v>1230</v>
      </c>
      <c r="B674" s="83"/>
      <c r="C674" s="5" t="s">
        <v>566</v>
      </c>
      <c r="D674" s="12"/>
      <c r="E674" s="34">
        <v>14208</v>
      </c>
      <c r="F674" s="35">
        <v>1</v>
      </c>
      <c r="G674" s="35">
        <v>1</v>
      </c>
    </row>
    <row r="675" spans="1:7" ht="16" x14ac:dyDescent="0.2">
      <c r="A675" s="4" t="s">
        <v>1231</v>
      </c>
      <c r="B675" s="83"/>
      <c r="C675" s="5" t="s">
        <v>1232</v>
      </c>
      <c r="D675" s="11"/>
      <c r="E675" s="34">
        <v>21773</v>
      </c>
      <c r="F675" s="35">
        <v>0</v>
      </c>
      <c r="G675" s="35">
        <v>0</v>
      </c>
    </row>
    <row r="676" spans="1:7" ht="16" x14ac:dyDescent="0.2">
      <c r="A676" s="4" t="s">
        <v>1233</v>
      </c>
      <c r="B676" s="83"/>
      <c r="C676" s="5" t="s">
        <v>1234</v>
      </c>
      <c r="D676" s="12"/>
      <c r="E676" s="34">
        <v>16446</v>
      </c>
      <c r="F676" s="35">
        <v>1</v>
      </c>
      <c r="G676" s="35">
        <v>1</v>
      </c>
    </row>
    <row r="677" spans="1:7" ht="16" x14ac:dyDescent="0.2">
      <c r="A677" s="4" t="s">
        <v>1235</v>
      </c>
      <c r="B677" s="83"/>
      <c r="C677" s="5" t="s">
        <v>1236</v>
      </c>
      <c r="D677" s="11"/>
      <c r="E677" s="34">
        <v>17874</v>
      </c>
      <c r="F677" s="35">
        <v>0</v>
      </c>
      <c r="G677" s="35">
        <v>0</v>
      </c>
    </row>
    <row r="678" spans="1:7" ht="16" x14ac:dyDescent="0.2">
      <c r="A678" s="4" t="s">
        <v>1237</v>
      </c>
      <c r="B678" s="83"/>
      <c r="C678" s="5" t="s">
        <v>184</v>
      </c>
      <c r="D678" s="11"/>
      <c r="E678" s="34">
        <v>35297</v>
      </c>
      <c r="F678" s="35">
        <v>0</v>
      </c>
      <c r="G678" s="35">
        <v>0</v>
      </c>
    </row>
    <row r="679" spans="1:7" ht="16" x14ac:dyDescent="0.2">
      <c r="A679" s="4" t="s">
        <v>1238</v>
      </c>
      <c r="B679" s="83"/>
      <c r="C679" s="5" t="s">
        <v>1239</v>
      </c>
      <c r="D679" s="12"/>
      <c r="E679" s="34">
        <v>26362</v>
      </c>
      <c r="F679" s="35">
        <v>1</v>
      </c>
      <c r="G679" s="35">
        <v>1</v>
      </c>
    </row>
    <row r="680" spans="1:7" ht="16" x14ac:dyDescent="0.2">
      <c r="A680" s="4" t="s">
        <v>1240</v>
      </c>
      <c r="B680" s="83"/>
      <c r="C680" s="5" t="s">
        <v>1241</v>
      </c>
      <c r="D680" s="14"/>
      <c r="E680" s="34">
        <v>191864</v>
      </c>
      <c r="F680" s="35">
        <v>3</v>
      </c>
      <c r="G680" s="35">
        <v>3</v>
      </c>
    </row>
    <row r="681" spans="1:7" ht="16" x14ac:dyDescent="0.2">
      <c r="A681" s="4" t="s">
        <v>1242</v>
      </c>
      <c r="B681" s="83"/>
      <c r="C681" s="5" t="s">
        <v>1243</v>
      </c>
      <c r="D681" s="11"/>
      <c r="E681" s="34">
        <v>41842</v>
      </c>
      <c r="F681" s="35">
        <v>0</v>
      </c>
      <c r="G681" s="35">
        <v>0</v>
      </c>
    </row>
    <row r="682" spans="1:7" ht="16" x14ac:dyDescent="0.2">
      <c r="A682" s="4" t="s">
        <v>1244</v>
      </c>
      <c r="B682" s="83"/>
      <c r="C682" s="5" t="s">
        <v>1245</v>
      </c>
      <c r="D682" s="11"/>
      <c r="E682" s="34">
        <v>8474</v>
      </c>
      <c r="F682" s="35">
        <v>0</v>
      </c>
      <c r="G682" s="35">
        <v>0</v>
      </c>
    </row>
    <row r="683" spans="1:7" ht="16" x14ac:dyDescent="0.2">
      <c r="A683" s="4" t="s">
        <v>1246</v>
      </c>
      <c r="B683" s="83"/>
      <c r="C683" s="5" t="s">
        <v>1247</v>
      </c>
      <c r="D683" s="11"/>
      <c r="E683" s="34">
        <v>3704</v>
      </c>
      <c r="F683" s="35">
        <v>0</v>
      </c>
      <c r="G683" s="35">
        <v>0</v>
      </c>
    </row>
    <row r="684" spans="1:7" ht="16" x14ac:dyDescent="0.2">
      <c r="A684" s="4" t="s">
        <v>1248</v>
      </c>
      <c r="B684" s="83"/>
      <c r="C684" s="5" t="s">
        <v>314</v>
      </c>
      <c r="D684" s="11"/>
      <c r="E684" s="34">
        <v>5603</v>
      </c>
      <c r="F684" s="35">
        <v>0</v>
      </c>
      <c r="G684" s="35">
        <v>0</v>
      </c>
    </row>
    <row r="685" spans="1:7" ht="16" x14ac:dyDescent="0.2">
      <c r="A685" s="4" t="s">
        <v>1249</v>
      </c>
      <c r="B685" s="83"/>
      <c r="C685" s="5" t="s">
        <v>200</v>
      </c>
      <c r="D685" s="11"/>
      <c r="E685" s="34">
        <v>55172</v>
      </c>
      <c r="F685" s="35">
        <v>0</v>
      </c>
      <c r="G685" s="35">
        <v>0</v>
      </c>
    </row>
    <row r="686" spans="1:7" ht="16" x14ac:dyDescent="0.2">
      <c r="A686" s="4" t="s">
        <v>1250</v>
      </c>
      <c r="B686" s="83"/>
      <c r="C686" s="5" t="s">
        <v>1251</v>
      </c>
      <c r="D686" s="13"/>
      <c r="E686" s="34">
        <v>22911</v>
      </c>
      <c r="F686" s="35">
        <v>2</v>
      </c>
      <c r="G686" s="35">
        <v>2</v>
      </c>
    </row>
    <row r="687" spans="1:7" ht="16" x14ac:dyDescent="0.2">
      <c r="A687" s="4" t="s">
        <v>1252</v>
      </c>
      <c r="B687" s="83"/>
      <c r="C687" s="5" t="s">
        <v>1253</v>
      </c>
      <c r="D687" s="15"/>
      <c r="E687" s="34">
        <v>42905</v>
      </c>
      <c r="F687" s="35">
        <v>4</v>
      </c>
      <c r="G687" s="35">
        <v>4</v>
      </c>
    </row>
    <row r="688" spans="1:7" ht="16" x14ac:dyDescent="0.2">
      <c r="A688" s="4" t="s">
        <v>1254</v>
      </c>
      <c r="B688" s="83"/>
      <c r="C688" s="5" t="s">
        <v>1255</v>
      </c>
      <c r="D688" s="11"/>
      <c r="E688" s="34">
        <v>5085</v>
      </c>
      <c r="F688" s="35">
        <v>0</v>
      </c>
      <c r="G688" s="35">
        <v>0</v>
      </c>
    </row>
    <row r="689" spans="1:7" ht="16" x14ac:dyDescent="0.2">
      <c r="A689" s="4" t="s">
        <v>1256</v>
      </c>
      <c r="B689" s="83"/>
      <c r="C689" s="5" t="s">
        <v>1257</v>
      </c>
      <c r="D689" s="11"/>
      <c r="E689" s="34">
        <v>12661</v>
      </c>
      <c r="F689" s="35">
        <v>0</v>
      </c>
      <c r="G689" s="35">
        <v>0</v>
      </c>
    </row>
    <row r="690" spans="1:7" ht="16" x14ac:dyDescent="0.2">
      <c r="A690" s="4" t="s">
        <v>1258</v>
      </c>
      <c r="B690" s="83"/>
      <c r="C690" s="5" t="s">
        <v>1259</v>
      </c>
      <c r="D690" s="12"/>
      <c r="E690" s="34">
        <v>27824</v>
      </c>
      <c r="F690" s="35">
        <v>1</v>
      </c>
      <c r="G690" s="35">
        <v>1</v>
      </c>
    </row>
    <row r="691" spans="1:7" ht="16" x14ac:dyDescent="0.2">
      <c r="A691" s="4" t="s">
        <v>1260</v>
      </c>
      <c r="B691" s="83"/>
      <c r="C691" s="5" t="s">
        <v>1261</v>
      </c>
      <c r="D691" s="11"/>
      <c r="E691" s="34">
        <v>8246</v>
      </c>
      <c r="F691" s="35">
        <v>0</v>
      </c>
      <c r="G691" s="35">
        <v>0</v>
      </c>
    </row>
    <row r="692" spans="1:7" ht="16" x14ac:dyDescent="0.2">
      <c r="A692" s="4" t="s">
        <v>1262</v>
      </c>
      <c r="B692" s="83"/>
      <c r="C692" s="5" t="s">
        <v>1263</v>
      </c>
      <c r="D692" s="11"/>
      <c r="E692" s="34">
        <v>14130</v>
      </c>
      <c r="F692" s="35">
        <v>0</v>
      </c>
      <c r="G692" s="35">
        <v>0</v>
      </c>
    </row>
    <row r="693" spans="1:7" ht="16" x14ac:dyDescent="0.2">
      <c r="A693" s="4" t="s">
        <v>1264</v>
      </c>
      <c r="B693" s="83"/>
      <c r="C693" s="5" t="s">
        <v>1265</v>
      </c>
      <c r="D693" s="11"/>
      <c r="E693" s="34">
        <v>13254</v>
      </c>
      <c r="F693" s="35">
        <v>0</v>
      </c>
      <c r="G693" s="35">
        <v>0</v>
      </c>
    </row>
    <row r="694" spans="1:7" ht="16" x14ac:dyDescent="0.2">
      <c r="A694" s="4" t="s">
        <v>1266</v>
      </c>
      <c r="B694" s="83"/>
      <c r="C694" s="5" t="s">
        <v>1267</v>
      </c>
      <c r="D694" s="13"/>
      <c r="E694" s="34">
        <v>97539</v>
      </c>
      <c r="F694" s="35">
        <v>2</v>
      </c>
      <c r="G694" s="35">
        <v>2</v>
      </c>
    </row>
    <row r="695" spans="1:7" ht="16" x14ac:dyDescent="0.2">
      <c r="A695" s="4" t="s">
        <v>1268</v>
      </c>
      <c r="B695" s="83"/>
      <c r="C695" s="5" t="s">
        <v>1269</v>
      </c>
      <c r="D695" s="12"/>
      <c r="E695" s="34">
        <v>12831</v>
      </c>
      <c r="F695" s="35">
        <v>1</v>
      </c>
      <c r="G695" s="35">
        <v>1</v>
      </c>
    </row>
    <row r="696" spans="1:7" ht="16" x14ac:dyDescent="0.2">
      <c r="A696" s="4" t="s">
        <v>1270</v>
      </c>
      <c r="B696" s="84"/>
      <c r="C696" s="5" t="s">
        <v>240</v>
      </c>
      <c r="D696" s="11"/>
      <c r="E696" s="34">
        <v>11583</v>
      </c>
      <c r="F696" s="35">
        <v>0</v>
      </c>
      <c r="G696" s="35">
        <v>0</v>
      </c>
    </row>
    <row r="697" spans="1:7" ht="16" x14ac:dyDescent="0.2">
      <c r="A697" s="4" t="s">
        <v>1271</v>
      </c>
      <c r="B697" s="82" t="s">
        <v>15</v>
      </c>
      <c r="C697" s="5" t="s">
        <v>522</v>
      </c>
      <c r="D697" s="11"/>
      <c r="E697" s="34">
        <v>64267</v>
      </c>
      <c r="F697" s="35">
        <v>0</v>
      </c>
      <c r="G697" s="35">
        <v>0</v>
      </c>
    </row>
    <row r="698" spans="1:7" ht="16" x14ac:dyDescent="0.2">
      <c r="A698" s="4" t="s">
        <v>1272</v>
      </c>
      <c r="B698" s="83"/>
      <c r="C698" s="5" t="s">
        <v>1273</v>
      </c>
      <c r="D698" s="11"/>
      <c r="E698" s="34">
        <v>4570</v>
      </c>
      <c r="F698" s="35">
        <v>0</v>
      </c>
      <c r="G698" s="35">
        <v>0</v>
      </c>
    </row>
    <row r="699" spans="1:7" ht="16" x14ac:dyDescent="0.2">
      <c r="A699" s="4" t="s">
        <v>1274</v>
      </c>
      <c r="B699" s="83"/>
      <c r="C699" s="5" t="s">
        <v>1275</v>
      </c>
      <c r="D699" s="11"/>
      <c r="E699" s="34">
        <v>16959</v>
      </c>
      <c r="F699" s="35">
        <v>0</v>
      </c>
      <c r="G699" s="35">
        <v>0</v>
      </c>
    </row>
    <row r="700" spans="1:7" ht="16" x14ac:dyDescent="0.2">
      <c r="A700" s="4" t="s">
        <v>1276</v>
      </c>
      <c r="B700" s="83"/>
      <c r="C700" s="5" t="s">
        <v>254</v>
      </c>
      <c r="D700" s="11"/>
      <c r="E700" s="34">
        <v>53568</v>
      </c>
      <c r="F700" s="35">
        <v>0</v>
      </c>
      <c r="G700" s="35">
        <v>0</v>
      </c>
    </row>
    <row r="701" spans="1:7" ht="16" x14ac:dyDescent="0.2">
      <c r="A701" s="4" t="s">
        <v>1277</v>
      </c>
      <c r="B701" s="83"/>
      <c r="C701" s="5" t="s">
        <v>1278</v>
      </c>
      <c r="D701" s="11"/>
      <c r="E701" s="34">
        <v>6401</v>
      </c>
      <c r="F701" s="35">
        <v>0</v>
      </c>
      <c r="G701" s="35">
        <v>0</v>
      </c>
    </row>
    <row r="702" spans="1:7" ht="16" x14ac:dyDescent="0.2">
      <c r="A702" s="4" t="s">
        <v>1279</v>
      </c>
      <c r="B702" s="83"/>
      <c r="C702" s="5" t="s">
        <v>1280</v>
      </c>
      <c r="D702" s="11"/>
      <c r="E702" s="34">
        <v>32510</v>
      </c>
      <c r="F702" s="35">
        <v>0</v>
      </c>
      <c r="G702" s="35">
        <v>0</v>
      </c>
    </row>
    <row r="703" spans="1:7" ht="16" x14ac:dyDescent="0.2">
      <c r="A703" s="4" t="s">
        <v>1281</v>
      </c>
      <c r="B703" s="83"/>
      <c r="C703" s="5" t="s">
        <v>126</v>
      </c>
      <c r="D703" s="11"/>
      <c r="E703" s="34">
        <v>4300</v>
      </c>
      <c r="F703" s="35">
        <v>0</v>
      </c>
      <c r="G703" s="35">
        <v>0</v>
      </c>
    </row>
    <row r="704" spans="1:7" ht="16" x14ac:dyDescent="0.2">
      <c r="A704" s="4" t="s">
        <v>1282</v>
      </c>
      <c r="B704" s="83"/>
      <c r="C704" s="5" t="s">
        <v>259</v>
      </c>
      <c r="D704" s="11"/>
      <c r="E704" s="34">
        <v>15419</v>
      </c>
      <c r="F704" s="35">
        <v>0</v>
      </c>
      <c r="G704" s="35">
        <v>0</v>
      </c>
    </row>
    <row r="705" spans="1:7" ht="16" x14ac:dyDescent="0.2">
      <c r="A705" s="4" t="s">
        <v>1283</v>
      </c>
      <c r="B705" s="83"/>
      <c r="C705" s="5" t="s">
        <v>1066</v>
      </c>
      <c r="D705" s="11"/>
      <c r="E705" s="34">
        <v>12463</v>
      </c>
      <c r="F705" s="35">
        <v>0</v>
      </c>
      <c r="G705" s="35">
        <v>0</v>
      </c>
    </row>
    <row r="706" spans="1:7" ht="16" x14ac:dyDescent="0.2">
      <c r="A706" s="4" t="s">
        <v>1284</v>
      </c>
      <c r="B706" s="83"/>
      <c r="C706" s="5" t="s">
        <v>1285</v>
      </c>
      <c r="D706" s="17"/>
      <c r="E706" s="34">
        <v>209972</v>
      </c>
      <c r="F706" s="35">
        <v>6</v>
      </c>
      <c r="G706" s="35">
        <v>6</v>
      </c>
    </row>
    <row r="707" spans="1:7" ht="16" x14ac:dyDescent="0.2">
      <c r="A707" s="4" t="s">
        <v>1286</v>
      </c>
      <c r="B707" s="83"/>
      <c r="C707" s="5" t="s">
        <v>1287</v>
      </c>
      <c r="D707" s="11"/>
      <c r="E707" s="34">
        <v>33443</v>
      </c>
      <c r="F707" s="35">
        <v>0</v>
      </c>
      <c r="G707" s="35">
        <v>0</v>
      </c>
    </row>
    <row r="708" spans="1:7" ht="16" x14ac:dyDescent="0.2">
      <c r="A708" s="4" t="s">
        <v>1288</v>
      </c>
      <c r="B708" s="83"/>
      <c r="C708" s="5" t="s">
        <v>263</v>
      </c>
      <c r="D708" s="11"/>
      <c r="E708" s="34">
        <v>15114</v>
      </c>
      <c r="F708" s="35">
        <v>0</v>
      </c>
      <c r="G708" s="35">
        <v>0</v>
      </c>
    </row>
    <row r="709" spans="1:7" ht="16" x14ac:dyDescent="0.2">
      <c r="A709" s="4" t="s">
        <v>1289</v>
      </c>
      <c r="B709" s="83"/>
      <c r="C709" s="5" t="s">
        <v>138</v>
      </c>
      <c r="D709" s="11"/>
      <c r="E709" s="34">
        <v>12793</v>
      </c>
      <c r="F709" s="35">
        <v>0</v>
      </c>
      <c r="G709" s="35">
        <v>0</v>
      </c>
    </row>
    <row r="710" spans="1:7" ht="16" x14ac:dyDescent="0.2">
      <c r="A710" s="4" t="s">
        <v>1290</v>
      </c>
      <c r="B710" s="83"/>
      <c r="C710" s="5" t="s">
        <v>1078</v>
      </c>
      <c r="D710" s="11"/>
      <c r="E710" s="34">
        <v>37128</v>
      </c>
      <c r="F710" s="35">
        <v>0</v>
      </c>
      <c r="G710" s="35">
        <v>0</v>
      </c>
    </row>
    <row r="711" spans="1:7" ht="16" x14ac:dyDescent="0.2">
      <c r="A711" s="4" t="s">
        <v>1291</v>
      </c>
      <c r="B711" s="83"/>
      <c r="C711" s="5" t="s">
        <v>1292</v>
      </c>
      <c r="D711" s="11"/>
      <c r="E711" s="34">
        <v>46607</v>
      </c>
      <c r="F711" s="35">
        <v>0</v>
      </c>
      <c r="G711" s="35">
        <v>0</v>
      </c>
    </row>
    <row r="712" spans="1:7" ht="16" x14ac:dyDescent="0.2">
      <c r="A712" s="4" t="s">
        <v>1293</v>
      </c>
      <c r="B712" s="83"/>
      <c r="C712" s="5" t="s">
        <v>829</v>
      </c>
      <c r="D712" s="31"/>
      <c r="E712" s="34">
        <v>5194625</v>
      </c>
      <c r="F712" s="35">
        <v>307</v>
      </c>
      <c r="G712" s="35" t="s">
        <v>5079</v>
      </c>
    </row>
    <row r="713" spans="1:7" ht="16" x14ac:dyDescent="0.2">
      <c r="A713" s="4" t="s">
        <v>1294</v>
      </c>
      <c r="B713" s="83"/>
      <c r="C713" s="5" t="s">
        <v>275</v>
      </c>
      <c r="D713" s="11"/>
      <c r="E713" s="34">
        <v>18648</v>
      </c>
      <c r="F713" s="35">
        <v>0</v>
      </c>
      <c r="G713" s="35">
        <v>0</v>
      </c>
    </row>
    <row r="714" spans="1:7" ht="16" x14ac:dyDescent="0.2">
      <c r="A714" s="4" t="s">
        <v>1295</v>
      </c>
      <c r="B714" s="83"/>
      <c r="C714" s="5" t="s">
        <v>1296</v>
      </c>
      <c r="D714" s="11"/>
      <c r="E714" s="34">
        <v>10208</v>
      </c>
      <c r="F714" s="35">
        <v>0</v>
      </c>
      <c r="G714" s="35">
        <v>0</v>
      </c>
    </row>
    <row r="715" spans="1:7" ht="16" x14ac:dyDescent="0.2">
      <c r="A715" s="4" t="s">
        <v>1297</v>
      </c>
      <c r="B715" s="83"/>
      <c r="C715" s="5" t="s">
        <v>1298</v>
      </c>
      <c r="D715" s="11"/>
      <c r="E715" s="34">
        <v>15118</v>
      </c>
      <c r="F715" s="35">
        <v>0</v>
      </c>
      <c r="G715" s="35">
        <v>0</v>
      </c>
    </row>
    <row r="716" spans="1:7" ht="16" x14ac:dyDescent="0.2">
      <c r="A716" s="4" t="s">
        <v>1299</v>
      </c>
      <c r="B716" s="83"/>
      <c r="C716" s="5" t="s">
        <v>160</v>
      </c>
      <c r="D716" s="11"/>
      <c r="E716" s="34">
        <v>101835</v>
      </c>
      <c r="F716" s="35">
        <v>0</v>
      </c>
      <c r="G716" s="35">
        <v>0</v>
      </c>
    </row>
    <row r="717" spans="1:7" ht="16" x14ac:dyDescent="0.2">
      <c r="A717" s="4" t="s">
        <v>1300</v>
      </c>
      <c r="B717" s="83"/>
      <c r="C717" s="5" t="s">
        <v>1301</v>
      </c>
      <c r="D717" s="11"/>
      <c r="E717" s="34">
        <v>25916</v>
      </c>
      <c r="F717" s="35">
        <v>0</v>
      </c>
      <c r="G717" s="35">
        <v>0</v>
      </c>
    </row>
    <row r="718" spans="1:7" ht="16" x14ac:dyDescent="0.2">
      <c r="A718" s="4" t="s">
        <v>1302</v>
      </c>
      <c r="B718" s="83"/>
      <c r="C718" s="5" t="s">
        <v>558</v>
      </c>
      <c r="D718" s="11"/>
      <c r="E718" s="34">
        <v>19880</v>
      </c>
      <c r="F718" s="35">
        <v>0</v>
      </c>
      <c r="G718" s="35">
        <v>0</v>
      </c>
    </row>
    <row r="719" spans="1:7" ht="16" x14ac:dyDescent="0.2">
      <c r="A719" s="4" t="s">
        <v>1303</v>
      </c>
      <c r="B719" s="83"/>
      <c r="C719" s="5" t="s">
        <v>1304</v>
      </c>
      <c r="D719" s="13"/>
      <c r="E719" s="34">
        <v>934298</v>
      </c>
      <c r="F719" s="35">
        <v>2</v>
      </c>
      <c r="G719" s="35">
        <v>2</v>
      </c>
    </row>
    <row r="720" spans="1:7" ht="16" x14ac:dyDescent="0.2">
      <c r="A720" s="4" t="s">
        <v>1305</v>
      </c>
      <c r="B720" s="83"/>
      <c r="C720" s="5" t="s">
        <v>1306</v>
      </c>
      <c r="D720" s="11"/>
      <c r="E720" s="34">
        <v>16323</v>
      </c>
      <c r="F720" s="35">
        <v>0</v>
      </c>
      <c r="G720" s="35">
        <v>0</v>
      </c>
    </row>
    <row r="721" spans="1:7" ht="16" x14ac:dyDescent="0.2">
      <c r="A721" s="4" t="s">
        <v>1307</v>
      </c>
      <c r="B721" s="83"/>
      <c r="C721" s="5" t="s">
        <v>1308</v>
      </c>
      <c r="D721" s="11"/>
      <c r="E721" s="34">
        <v>5898</v>
      </c>
      <c r="F721" s="35">
        <v>0</v>
      </c>
      <c r="G721" s="35">
        <v>0</v>
      </c>
    </row>
    <row r="722" spans="1:7" ht="16" x14ac:dyDescent="0.2">
      <c r="A722" s="4" t="s">
        <v>1309</v>
      </c>
      <c r="B722" s="83"/>
      <c r="C722" s="5" t="s">
        <v>854</v>
      </c>
      <c r="D722" s="11"/>
      <c r="E722" s="34">
        <v>34519</v>
      </c>
      <c r="F722" s="35">
        <v>0</v>
      </c>
      <c r="G722" s="35">
        <v>0</v>
      </c>
    </row>
    <row r="723" spans="1:7" ht="16" x14ac:dyDescent="0.2">
      <c r="A723" s="4" t="s">
        <v>1310</v>
      </c>
      <c r="B723" s="83"/>
      <c r="C723" s="5" t="s">
        <v>168</v>
      </c>
      <c r="D723" s="11"/>
      <c r="E723" s="34">
        <v>20790</v>
      </c>
      <c r="F723" s="35">
        <v>0</v>
      </c>
      <c r="G723" s="35">
        <v>0</v>
      </c>
    </row>
    <row r="724" spans="1:7" ht="16" x14ac:dyDescent="0.2">
      <c r="A724" s="4" t="s">
        <v>1311</v>
      </c>
      <c r="B724" s="83"/>
      <c r="C724" s="5" t="s">
        <v>1312</v>
      </c>
      <c r="D724" s="11"/>
      <c r="E724" s="34">
        <v>13216</v>
      </c>
      <c r="F724" s="35">
        <v>0</v>
      </c>
      <c r="G724" s="35">
        <v>0</v>
      </c>
    </row>
    <row r="725" spans="1:7" ht="16" x14ac:dyDescent="0.2">
      <c r="A725" s="4" t="s">
        <v>1313</v>
      </c>
      <c r="B725" s="83"/>
      <c r="C725" s="5" t="s">
        <v>170</v>
      </c>
      <c r="D725" s="11"/>
      <c r="E725" s="34">
        <v>36916</v>
      </c>
      <c r="F725" s="35">
        <v>0</v>
      </c>
      <c r="G725" s="35">
        <v>0</v>
      </c>
    </row>
    <row r="726" spans="1:7" ht="16" x14ac:dyDescent="0.2">
      <c r="A726" s="4" t="s">
        <v>1314</v>
      </c>
      <c r="B726" s="83"/>
      <c r="C726" s="5" t="s">
        <v>289</v>
      </c>
      <c r="D726" s="11"/>
      <c r="E726" s="34">
        <v>32901</v>
      </c>
      <c r="F726" s="35">
        <v>0</v>
      </c>
      <c r="G726" s="35">
        <v>0</v>
      </c>
    </row>
    <row r="727" spans="1:7" ht="16" x14ac:dyDescent="0.2">
      <c r="A727" s="4" t="s">
        <v>1315</v>
      </c>
      <c r="B727" s="83"/>
      <c r="C727" s="5" t="s">
        <v>1316</v>
      </c>
      <c r="D727" s="11"/>
      <c r="E727" s="34">
        <v>4616</v>
      </c>
      <c r="F727" s="35">
        <v>0</v>
      </c>
      <c r="G727" s="35">
        <v>0</v>
      </c>
    </row>
    <row r="728" spans="1:7" ht="16" x14ac:dyDescent="0.2">
      <c r="A728" s="4" t="s">
        <v>1317</v>
      </c>
      <c r="B728" s="83"/>
      <c r="C728" s="5" t="s">
        <v>174</v>
      </c>
      <c r="D728" s="11"/>
      <c r="E728" s="34">
        <v>11313</v>
      </c>
      <c r="F728" s="35">
        <v>0</v>
      </c>
      <c r="G728" s="35">
        <v>0</v>
      </c>
    </row>
    <row r="729" spans="1:7" ht="16" x14ac:dyDescent="0.2">
      <c r="A729" s="4" t="s">
        <v>1318</v>
      </c>
      <c r="B729" s="83"/>
      <c r="C729" s="5" t="s">
        <v>1100</v>
      </c>
      <c r="D729" s="11"/>
      <c r="E729" s="34">
        <v>54052</v>
      </c>
      <c r="F729" s="35">
        <v>0</v>
      </c>
      <c r="G729" s="35">
        <v>0</v>
      </c>
    </row>
    <row r="730" spans="1:7" ht="16" x14ac:dyDescent="0.2">
      <c r="A730" s="4" t="s">
        <v>1319</v>
      </c>
      <c r="B730" s="83"/>
      <c r="C730" s="5" t="s">
        <v>691</v>
      </c>
      <c r="D730" s="11"/>
      <c r="E730" s="34">
        <v>7859</v>
      </c>
      <c r="F730" s="35">
        <v>0</v>
      </c>
      <c r="G730" s="35">
        <v>0</v>
      </c>
    </row>
    <row r="731" spans="1:7" ht="16" x14ac:dyDescent="0.2">
      <c r="A731" s="4" t="s">
        <v>1320</v>
      </c>
      <c r="B731" s="83"/>
      <c r="C731" s="5" t="s">
        <v>887</v>
      </c>
      <c r="D731" s="11"/>
      <c r="E731" s="34">
        <v>16803</v>
      </c>
      <c r="F731" s="35">
        <v>0</v>
      </c>
      <c r="G731" s="35">
        <v>0</v>
      </c>
    </row>
    <row r="732" spans="1:7" ht="16" x14ac:dyDescent="0.2">
      <c r="A732" s="4" t="s">
        <v>1321</v>
      </c>
      <c r="B732" s="83"/>
      <c r="C732" s="5" t="s">
        <v>1106</v>
      </c>
      <c r="D732" s="11"/>
      <c r="E732" s="34">
        <v>3588</v>
      </c>
      <c r="F732" s="35">
        <v>0</v>
      </c>
      <c r="G732" s="35">
        <v>0</v>
      </c>
    </row>
    <row r="733" spans="1:7" ht="16" x14ac:dyDescent="0.2">
      <c r="A733" s="4" t="s">
        <v>1322</v>
      </c>
      <c r="B733" s="83"/>
      <c r="C733" s="5" t="s">
        <v>1323</v>
      </c>
      <c r="D733" s="11"/>
      <c r="E733" s="34">
        <v>5984</v>
      </c>
      <c r="F733" s="35">
        <v>0</v>
      </c>
      <c r="G733" s="35">
        <v>0</v>
      </c>
    </row>
    <row r="734" spans="1:7" ht="16" x14ac:dyDescent="0.2">
      <c r="A734" s="4" t="s">
        <v>1324</v>
      </c>
      <c r="B734" s="83"/>
      <c r="C734" s="5" t="s">
        <v>178</v>
      </c>
      <c r="D734" s="11"/>
      <c r="E734" s="34">
        <v>48095</v>
      </c>
      <c r="F734" s="35">
        <v>0</v>
      </c>
      <c r="G734" s="35">
        <v>0</v>
      </c>
    </row>
    <row r="735" spans="1:7" ht="16" x14ac:dyDescent="0.2">
      <c r="A735" s="4" t="s">
        <v>1325</v>
      </c>
      <c r="B735" s="83"/>
      <c r="C735" s="5" t="s">
        <v>1326</v>
      </c>
      <c r="D735" s="12"/>
      <c r="E735" s="34">
        <v>26150</v>
      </c>
      <c r="F735" s="35">
        <v>1</v>
      </c>
      <c r="G735" s="35">
        <v>1</v>
      </c>
    </row>
    <row r="736" spans="1:7" ht="16" x14ac:dyDescent="0.2">
      <c r="A736" s="4" t="s">
        <v>1327</v>
      </c>
      <c r="B736" s="83"/>
      <c r="C736" s="5" t="s">
        <v>182</v>
      </c>
      <c r="D736" s="11"/>
      <c r="E736" s="34">
        <v>52501</v>
      </c>
      <c r="F736" s="35">
        <v>0</v>
      </c>
      <c r="G736" s="35">
        <v>0</v>
      </c>
    </row>
    <row r="737" spans="1:7" ht="16" x14ac:dyDescent="0.2">
      <c r="A737" s="4" t="s">
        <v>1328</v>
      </c>
      <c r="B737" s="83"/>
      <c r="C737" s="5" t="s">
        <v>902</v>
      </c>
      <c r="D737" s="11"/>
      <c r="E737" s="34">
        <v>9032</v>
      </c>
      <c r="F737" s="35">
        <v>0</v>
      </c>
      <c r="G737" s="35">
        <v>0</v>
      </c>
    </row>
    <row r="738" spans="1:7" ht="16" x14ac:dyDescent="0.2">
      <c r="A738" s="4" t="s">
        <v>1329</v>
      </c>
      <c r="B738" s="83"/>
      <c r="C738" s="5" t="s">
        <v>184</v>
      </c>
      <c r="D738" s="11"/>
      <c r="E738" s="34">
        <v>36147</v>
      </c>
      <c r="F738" s="35">
        <v>0</v>
      </c>
      <c r="G738" s="35">
        <v>0</v>
      </c>
    </row>
    <row r="739" spans="1:7" ht="16" x14ac:dyDescent="0.2">
      <c r="A739" s="4" t="s">
        <v>1330</v>
      </c>
      <c r="B739" s="83"/>
      <c r="C739" s="5" t="s">
        <v>1331</v>
      </c>
      <c r="D739" s="11"/>
      <c r="E739" s="34">
        <v>21160</v>
      </c>
      <c r="F739" s="35">
        <v>0</v>
      </c>
      <c r="G739" s="35">
        <v>0</v>
      </c>
    </row>
    <row r="740" spans="1:7" ht="16" x14ac:dyDescent="0.2">
      <c r="A740" s="4" t="s">
        <v>1332</v>
      </c>
      <c r="B740" s="83"/>
      <c r="C740" s="5" t="s">
        <v>1333</v>
      </c>
      <c r="D740" s="11"/>
      <c r="E740" s="34">
        <v>21594</v>
      </c>
      <c r="F740" s="35">
        <v>0</v>
      </c>
      <c r="G740" s="35">
        <v>0</v>
      </c>
    </row>
    <row r="741" spans="1:7" ht="16" x14ac:dyDescent="0.2">
      <c r="A741" s="4" t="s">
        <v>1334</v>
      </c>
      <c r="B741" s="83"/>
      <c r="C741" s="5" t="s">
        <v>308</v>
      </c>
      <c r="D741" s="11"/>
      <c r="E741" s="34">
        <v>13363</v>
      </c>
      <c r="F741" s="35">
        <v>0</v>
      </c>
      <c r="G741" s="35">
        <v>0</v>
      </c>
    </row>
    <row r="742" spans="1:7" ht="16" x14ac:dyDescent="0.2">
      <c r="A742" s="4" t="s">
        <v>1335</v>
      </c>
      <c r="B742" s="83"/>
      <c r="C742" s="5" t="s">
        <v>1336</v>
      </c>
      <c r="D742" s="16"/>
      <c r="E742" s="34">
        <v>525757</v>
      </c>
      <c r="F742" s="35">
        <v>5</v>
      </c>
      <c r="G742" s="35">
        <v>5</v>
      </c>
    </row>
    <row r="743" spans="1:7" ht="16" x14ac:dyDescent="0.2">
      <c r="A743" s="4" t="s">
        <v>1337</v>
      </c>
      <c r="B743" s="83"/>
      <c r="C743" s="5" t="s">
        <v>1338</v>
      </c>
      <c r="D743" s="11"/>
      <c r="E743" s="34">
        <v>105525</v>
      </c>
      <c r="F743" s="35">
        <v>0</v>
      </c>
      <c r="G743" s="35">
        <v>0</v>
      </c>
    </row>
    <row r="744" spans="1:7" ht="16" x14ac:dyDescent="0.2">
      <c r="A744" s="4" t="s">
        <v>1339</v>
      </c>
      <c r="B744" s="83"/>
      <c r="C744" s="5" t="s">
        <v>1340</v>
      </c>
      <c r="D744" s="12"/>
      <c r="E744" s="34">
        <v>145470</v>
      </c>
      <c r="F744" s="35">
        <v>1</v>
      </c>
      <c r="G744" s="35">
        <v>1</v>
      </c>
    </row>
    <row r="745" spans="1:7" ht="16" x14ac:dyDescent="0.2">
      <c r="A745" s="4" t="s">
        <v>1341</v>
      </c>
      <c r="B745" s="83"/>
      <c r="C745" s="5" t="s">
        <v>1342</v>
      </c>
      <c r="D745" s="11"/>
      <c r="E745" s="34">
        <v>47767</v>
      </c>
      <c r="F745" s="35">
        <v>0</v>
      </c>
      <c r="G745" s="35">
        <v>0</v>
      </c>
    </row>
    <row r="746" spans="1:7" ht="16" x14ac:dyDescent="0.2">
      <c r="A746" s="4" t="s">
        <v>1343</v>
      </c>
      <c r="B746" s="83"/>
      <c r="C746" s="5" t="s">
        <v>1344</v>
      </c>
      <c r="D746" s="13"/>
      <c r="E746" s="34">
        <v>107773</v>
      </c>
      <c r="F746" s="35">
        <v>2</v>
      </c>
      <c r="G746" s="35">
        <v>2</v>
      </c>
    </row>
    <row r="747" spans="1:7" ht="16" x14ac:dyDescent="0.2">
      <c r="A747" s="4" t="s">
        <v>1345</v>
      </c>
      <c r="B747" s="83"/>
      <c r="C747" s="5" t="s">
        <v>440</v>
      </c>
      <c r="D747" s="21"/>
      <c r="E747" s="34">
        <v>719339</v>
      </c>
      <c r="F747" s="35">
        <v>10</v>
      </c>
      <c r="G747" s="35">
        <v>10</v>
      </c>
    </row>
    <row r="748" spans="1:7" ht="16" x14ac:dyDescent="0.2">
      <c r="A748" s="4" t="s">
        <v>1346</v>
      </c>
      <c r="B748" s="83"/>
      <c r="C748" s="5" t="s">
        <v>190</v>
      </c>
      <c r="D748" s="11"/>
      <c r="E748" s="34">
        <v>13790</v>
      </c>
      <c r="F748" s="35">
        <v>0</v>
      </c>
      <c r="G748" s="35">
        <v>0</v>
      </c>
    </row>
    <row r="749" spans="1:7" ht="16" x14ac:dyDescent="0.2">
      <c r="A749" s="4" t="s">
        <v>1347</v>
      </c>
      <c r="B749" s="83"/>
      <c r="C749" s="5" t="s">
        <v>192</v>
      </c>
      <c r="D749" s="11"/>
      <c r="E749" s="34">
        <v>32914</v>
      </c>
      <c r="F749" s="35">
        <v>0</v>
      </c>
      <c r="G749" s="35">
        <v>0</v>
      </c>
    </row>
    <row r="750" spans="1:7" ht="16" x14ac:dyDescent="0.2">
      <c r="A750" s="4" t="s">
        <v>1348</v>
      </c>
      <c r="B750" s="83"/>
      <c r="C750" s="5" t="s">
        <v>1349</v>
      </c>
      <c r="D750" s="12"/>
      <c r="E750" s="34">
        <v>35057</v>
      </c>
      <c r="F750" s="35">
        <v>1</v>
      </c>
      <c r="G750" s="35">
        <v>1</v>
      </c>
    </row>
    <row r="751" spans="1:7" ht="16" x14ac:dyDescent="0.2">
      <c r="A751" s="4" t="s">
        <v>1350</v>
      </c>
      <c r="B751" s="83"/>
      <c r="C751" s="5" t="s">
        <v>318</v>
      </c>
      <c r="D751" s="11"/>
      <c r="E751" s="34">
        <v>27182</v>
      </c>
      <c r="F751" s="35">
        <v>0</v>
      </c>
      <c r="G751" s="35">
        <v>0</v>
      </c>
    </row>
    <row r="752" spans="1:7" ht="16" x14ac:dyDescent="0.2">
      <c r="A752" s="4" t="s">
        <v>1351</v>
      </c>
      <c r="B752" s="83"/>
      <c r="C752" s="5" t="s">
        <v>198</v>
      </c>
      <c r="D752" s="19"/>
      <c r="E752" s="34">
        <v>99300</v>
      </c>
      <c r="F752" s="35">
        <v>8</v>
      </c>
      <c r="G752" s="35">
        <v>8</v>
      </c>
    </row>
    <row r="753" spans="1:7" ht="16" x14ac:dyDescent="0.2">
      <c r="A753" s="4" t="s">
        <v>1352</v>
      </c>
      <c r="B753" s="83"/>
      <c r="C753" s="5" t="s">
        <v>1353</v>
      </c>
      <c r="D753" s="11"/>
      <c r="E753" s="34">
        <v>43748</v>
      </c>
      <c r="F753" s="35">
        <v>0</v>
      </c>
      <c r="G753" s="35">
        <v>0</v>
      </c>
    </row>
    <row r="754" spans="1:7" ht="16" x14ac:dyDescent="0.2">
      <c r="A754" s="4" t="s">
        <v>1354</v>
      </c>
      <c r="B754" s="83"/>
      <c r="C754" s="5" t="s">
        <v>200</v>
      </c>
      <c r="D754" s="17"/>
      <c r="E754" s="34">
        <v>263110</v>
      </c>
      <c r="F754" s="35">
        <v>6</v>
      </c>
      <c r="G754" s="35">
        <v>6</v>
      </c>
    </row>
    <row r="755" spans="1:7" ht="16" x14ac:dyDescent="0.2">
      <c r="A755" s="4" t="s">
        <v>1355</v>
      </c>
      <c r="B755" s="83"/>
      <c r="C755" s="5" t="s">
        <v>204</v>
      </c>
      <c r="D755" s="11"/>
      <c r="E755" s="34">
        <v>36382</v>
      </c>
      <c r="F755" s="35">
        <v>0</v>
      </c>
      <c r="G755" s="35">
        <v>0</v>
      </c>
    </row>
    <row r="756" spans="1:7" ht="16" x14ac:dyDescent="0.2">
      <c r="A756" s="4" t="s">
        <v>1356</v>
      </c>
      <c r="B756" s="83"/>
      <c r="C756" s="5" t="s">
        <v>206</v>
      </c>
      <c r="D756" s="11"/>
      <c r="E756" s="34">
        <v>11473</v>
      </c>
      <c r="F756" s="35">
        <v>0</v>
      </c>
      <c r="G756" s="35">
        <v>0</v>
      </c>
    </row>
    <row r="757" spans="1:7" ht="16" x14ac:dyDescent="0.2">
      <c r="A757" s="4" t="s">
        <v>1357</v>
      </c>
      <c r="B757" s="83"/>
      <c r="C757" s="5" t="s">
        <v>1358</v>
      </c>
      <c r="D757" s="11"/>
      <c r="E757" s="34">
        <v>12411</v>
      </c>
      <c r="F757" s="35">
        <v>0</v>
      </c>
      <c r="G757" s="35">
        <v>0</v>
      </c>
    </row>
    <row r="758" spans="1:7" ht="16" x14ac:dyDescent="0.2">
      <c r="A758" s="4" t="s">
        <v>1359</v>
      </c>
      <c r="B758" s="83"/>
      <c r="C758" s="5" t="s">
        <v>1360</v>
      </c>
      <c r="D758" s="11"/>
      <c r="E758" s="34">
        <v>13502</v>
      </c>
      <c r="F758" s="35">
        <v>0</v>
      </c>
      <c r="G758" s="35">
        <v>0</v>
      </c>
    </row>
    <row r="759" spans="1:7" ht="16" x14ac:dyDescent="0.2">
      <c r="A759" s="4" t="s">
        <v>1361</v>
      </c>
      <c r="B759" s="83"/>
      <c r="C759" s="5" t="s">
        <v>1362</v>
      </c>
      <c r="D759" s="12"/>
      <c r="E759" s="34">
        <v>317751</v>
      </c>
      <c r="F759" s="35">
        <v>1</v>
      </c>
      <c r="G759" s="35">
        <v>1</v>
      </c>
    </row>
    <row r="760" spans="1:7" ht="16" x14ac:dyDescent="0.2">
      <c r="A760" s="4" t="s">
        <v>1363</v>
      </c>
      <c r="B760" s="83"/>
      <c r="C760" s="5" t="s">
        <v>1364</v>
      </c>
      <c r="D760" s="13"/>
      <c r="E760" s="34">
        <v>171419</v>
      </c>
      <c r="F760" s="35">
        <v>2</v>
      </c>
      <c r="G760" s="35">
        <v>2</v>
      </c>
    </row>
    <row r="761" spans="1:7" ht="16" x14ac:dyDescent="0.2">
      <c r="A761" s="4" t="s">
        <v>1365</v>
      </c>
      <c r="B761" s="83"/>
      <c r="C761" s="5" t="s">
        <v>1366</v>
      </c>
      <c r="D761" s="12"/>
      <c r="E761" s="34">
        <v>11863</v>
      </c>
      <c r="F761" s="35">
        <v>1</v>
      </c>
      <c r="G761" s="35">
        <v>1</v>
      </c>
    </row>
    <row r="762" spans="1:7" ht="16" x14ac:dyDescent="0.2">
      <c r="A762" s="4" t="s">
        <v>1367</v>
      </c>
      <c r="B762" s="83"/>
      <c r="C762" s="5" t="s">
        <v>1368</v>
      </c>
      <c r="D762" s="11"/>
      <c r="E762" s="34">
        <v>15229</v>
      </c>
      <c r="F762" s="35">
        <v>0</v>
      </c>
      <c r="G762" s="35">
        <v>0</v>
      </c>
    </row>
    <row r="763" spans="1:7" ht="16" x14ac:dyDescent="0.2">
      <c r="A763" s="4" t="s">
        <v>1369</v>
      </c>
      <c r="B763" s="83"/>
      <c r="C763" s="5" t="s">
        <v>210</v>
      </c>
      <c r="D763" s="11"/>
      <c r="E763" s="34">
        <v>34840</v>
      </c>
      <c r="F763" s="35">
        <v>0</v>
      </c>
      <c r="G763" s="35">
        <v>0</v>
      </c>
    </row>
    <row r="764" spans="1:7" ht="16" x14ac:dyDescent="0.2">
      <c r="A764" s="4" t="s">
        <v>1370</v>
      </c>
      <c r="B764" s="83"/>
      <c r="C764" s="5" t="s">
        <v>212</v>
      </c>
      <c r="D764" s="11"/>
      <c r="E764" s="34">
        <v>28076</v>
      </c>
      <c r="F764" s="35">
        <v>0</v>
      </c>
      <c r="G764" s="35">
        <v>0</v>
      </c>
    </row>
    <row r="765" spans="1:7" ht="16" x14ac:dyDescent="0.2">
      <c r="A765" s="4" t="s">
        <v>1371</v>
      </c>
      <c r="B765" s="83"/>
      <c r="C765" s="5" t="s">
        <v>214</v>
      </c>
      <c r="D765" s="11"/>
      <c r="E765" s="34">
        <v>32515</v>
      </c>
      <c r="F765" s="35">
        <v>0</v>
      </c>
      <c r="G765" s="35">
        <v>0</v>
      </c>
    </row>
    <row r="766" spans="1:7" ht="16" x14ac:dyDescent="0.2">
      <c r="A766" s="4" t="s">
        <v>1372</v>
      </c>
      <c r="B766" s="83"/>
      <c r="C766" s="5" t="s">
        <v>1373</v>
      </c>
      <c r="D766" s="11"/>
      <c r="E766" s="34">
        <v>14371</v>
      </c>
      <c r="F766" s="35">
        <v>0</v>
      </c>
      <c r="G766" s="35">
        <v>0</v>
      </c>
    </row>
    <row r="767" spans="1:7" ht="16" x14ac:dyDescent="0.2">
      <c r="A767" s="4" t="s">
        <v>1374</v>
      </c>
      <c r="B767" s="83"/>
      <c r="C767" s="5" t="s">
        <v>1375</v>
      </c>
      <c r="D767" s="13"/>
      <c r="E767" s="34">
        <v>51399</v>
      </c>
      <c r="F767" s="35">
        <v>2</v>
      </c>
      <c r="G767" s="35">
        <v>2</v>
      </c>
    </row>
    <row r="768" spans="1:7" ht="16" x14ac:dyDescent="0.2">
      <c r="A768" s="4" t="s">
        <v>1376</v>
      </c>
      <c r="B768" s="83"/>
      <c r="C768" s="5" t="s">
        <v>1377</v>
      </c>
      <c r="D768" s="18"/>
      <c r="E768" s="34">
        <v>178553</v>
      </c>
      <c r="F768" s="35">
        <v>7</v>
      </c>
      <c r="G768" s="35">
        <v>7</v>
      </c>
    </row>
    <row r="769" spans="1:7" ht="16" x14ac:dyDescent="0.2">
      <c r="A769" s="4" t="s">
        <v>1378</v>
      </c>
      <c r="B769" s="83"/>
      <c r="C769" s="5" t="s">
        <v>216</v>
      </c>
      <c r="D769" s="11"/>
      <c r="E769" s="34">
        <v>20160</v>
      </c>
      <c r="F769" s="35">
        <v>0</v>
      </c>
      <c r="G769" s="35">
        <v>0</v>
      </c>
    </row>
    <row r="770" spans="1:7" ht="16" x14ac:dyDescent="0.2">
      <c r="A770" s="4" t="s">
        <v>1379</v>
      </c>
      <c r="B770" s="83"/>
      <c r="C770" s="5" t="s">
        <v>1380</v>
      </c>
      <c r="D770" s="11"/>
      <c r="E770" s="34">
        <v>16791</v>
      </c>
      <c r="F770" s="35">
        <v>0</v>
      </c>
      <c r="G770" s="35">
        <v>0</v>
      </c>
    </row>
    <row r="771" spans="1:7" ht="16" x14ac:dyDescent="0.2">
      <c r="A771" s="4" t="s">
        <v>1381</v>
      </c>
      <c r="B771" s="83"/>
      <c r="C771" s="5" t="s">
        <v>220</v>
      </c>
      <c r="D771" s="11"/>
      <c r="E771" s="34">
        <v>14231</v>
      </c>
      <c r="F771" s="35">
        <v>0</v>
      </c>
      <c r="G771" s="35">
        <v>0</v>
      </c>
    </row>
    <row r="772" spans="1:7" ht="16" x14ac:dyDescent="0.2">
      <c r="A772" s="4" t="s">
        <v>1382</v>
      </c>
      <c r="B772" s="83"/>
      <c r="C772" s="5" t="s">
        <v>344</v>
      </c>
      <c r="D772" s="11"/>
      <c r="E772" s="34">
        <v>3672</v>
      </c>
      <c r="F772" s="35">
        <v>0</v>
      </c>
      <c r="G772" s="35">
        <v>0</v>
      </c>
    </row>
    <row r="773" spans="1:7" ht="16" x14ac:dyDescent="0.2">
      <c r="A773" s="4" t="s">
        <v>1383</v>
      </c>
      <c r="B773" s="83"/>
      <c r="C773" s="5" t="s">
        <v>348</v>
      </c>
      <c r="D773" s="11"/>
      <c r="E773" s="34">
        <v>4820</v>
      </c>
      <c r="F773" s="35">
        <v>0</v>
      </c>
      <c r="G773" s="35">
        <v>0</v>
      </c>
    </row>
    <row r="774" spans="1:7" ht="16" x14ac:dyDescent="0.2">
      <c r="A774" s="4" t="s">
        <v>1384</v>
      </c>
      <c r="B774" s="83"/>
      <c r="C774" s="5" t="s">
        <v>742</v>
      </c>
      <c r="D774" s="11"/>
      <c r="E774" s="34">
        <v>5619</v>
      </c>
      <c r="F774" s="35">
        <v>0</v>
      </c>
      <c r="G774" s="35">
        <v>0</v>
      </c>
    </row>
    <row r="775" spans="1:7" ht="16" x14ac:dyDescent="0.2">
      <c r="A775" s="4" t="s">
        <v>1385</v>
      </c>
      <c r="B775" s="83"/>
      <c r="C775" s="5" t="s">
        <v>222</v>
      </c>
      <c r="D775" s="11"/>
      <c r="E775" s="34">
        <v>29921</v>
      </c>
      <c r="F775" s="35">
        <v>0</v>
      </c>
      <c r="G775" s="35">
        <v>0</v>
      </c>
    </row>
    <row r="776" spans="1:7" ht="16" x14ac:dyDescent="0.2">
      <c r="A776" s="4" t="s">
        <v>1386</v>
      </c>
      <c r="B776" s="83"/>
      <c r="C776" s="5" t="s">
        <v>1387</v>
      </c>
      <c r="D776" s="11"/>
      <c r="E776" s="34">
        <v>15219</v>
      </c>
      <c r="F776" s="35">
        <v>0</v>
      </c>
      <c r="G776" s="35">
        <v>0</v>
      </c>
    </row>
    <row r="777" spans="1:7" ht="16" x14ac:dyDescent="0.2">
      <c r="A777" s="4" t="s">
        <v>1388</v>
      </c>
      <c r="B777" s="83"/>
      <c r="C777" s="5" t="s">
        <v>1389</v>
      </c>
      <c r="D777" s="12"/>
      <c r="E777" s="34">
        <v>141869</v>
      </c>
      <c r="F777" s="35">
        <v>1</v>
      </c>
      <c r="G777" s="35">
        <v>1</v>
      </c>
    </row>
    <row r="778" spans="1:7" ht="16" x14ac:dyDescent="0.2">
      <c r="A778" s="4" t="s">
        <v>1390</v>
      </c>
      <c r="B778" s="83"/>
      <c r="C778" s="5" t="s">
        <v>351</v>
      </c>
      <c r="D778" s="11"/>
      <c r="E778" s="34">
        <v>22772</v>
      </c>
      <c r="F778" s="35">
        <v>0</v>
      </c>
      <c r="G778" s="35">
        <v>0</v>
      </c>
    </row>
    <row r="779" spans="1:7" ht="16" x14ac:dyDescent="0.2">
      <c r="A779" s="4" t="s">
        <v>1391</v>
      </c>
      <c r="B779" s="83"/>
      <c r="C779" s="5" t="s">
        <v>1392</v>
      </c>
      <c r="D779" s="21"/>
      <c r="E779" s="34">
        <v>194170</v>
      </c>
      <c r="F779" s="35">
        <v>10</v>
      </c>
      <c r="G779" s="35">
        <v>10</v>
      </c>
    </row>
    <row r="780" spans="1:7" ht="16" x14ac:dyDescent="0.2">
      <c r="A780" s="4" t="s">
        <v>1393</v>
      </c>
      <c r="B780" s="83"/>
      <c r="C780" s="5" t="s">
        <v>1394</v>
      </c>
      <c r="D780" s="11"/>
      <c r="E780" s="34">
        <v>6657</v>
      </c>
      <c r="F780" s="35">
        <v>0</v>
      </c>
      <c r="G780" s="35">
        <v>0</v>
      </c>
    </row>
    <row r="781" spans="1:7" ht="16" x14ac:dyDescent="0.2">
      <c r="A781" s="4" t="s">
        <v>1395</v>
      </c>
      <c r="B781" s="83"/>
      <c r="C781" s="5" t="s">
        <v>353</v>
      </c>
      <c r="D781" s="11"/>
      <c r="E781" s="34">
        <v>4866</v>
      </c>
      <c r="F781" s="35">
        <v>0</v>
      </c>
      <c r="G781" s="35">
        <v>0</v>
      </c>
    </row>
    <row r="782" spans="1:7" ht="16" x14ac:dyDescent="0.2">
      <c r="A782" s="4" t="s">
        <v>1396</v>
      </c>
      <c r="B782" s="83"/>
      <c r="C782" s="5" t="s">
        <v>226</v>
      </c>
      <c r="D782" s="11"/>
      <c r="E782" s="34">
        <v>20576</v>
      </c>
      <c r="F782" s="35">
        <v>0</v>
      </c>
      <c r="G782" s="35">
        <v>0</v>
      </c>
    </row>
    <row r="783" spans="1:7" ht="16" x14ac:dyDescent="0.2">
      <c r="A783" s="4" t="s">
        <v>1397</v>
      </c>
      <c r="B783" s="83"/>
      <c r="C783" s="5" t="s">
        <v>228</v>
      </c>
      <c r="D783" s="17"/>
      <c r="E783" s="34">
        <v>250708</v>
      </c>
      <c r="F783" s="35">
        <v>6</v>
      </c>
      <c r="G783" s="35">
        <v>6</v>
      </c>
    </row>
    <row r="784" spans="1:7" ht="16" x14ac:dyDescent="0.2">
      <c r="A784" s="4" t="s">
        <v>1398</v>
      </c>
      <c r="B784" s="83"/>
      <c r="C784" s="5" t="s">
        <v>1399</v>
      </c>
      <c r="D784" s="11"/>
      <c r="E784" s="34">
        <v>5319</v>
      </c>
      <c r="F784" s="35">
        <v>0</v>
      </c>
      <c r="G784" s="35">
        <v>0</v>
      </c>
    </row>
    <row r="785" spans="1:7" ht="16" x14ac:dyDescent="0.2">
      <c r="A785" s="4" t="s">
        <v>1400</v>
      </c>
      <c r="B785" s="83"/>
      <c r="C785" s="5" t="s">
        <v>1401</v>
      </c>
      <c r="D785" s="12"/>
      <c r="E785" s="34">
        <v>43220</v>
      </c>
      <c r="F785" s="35">
        <v>1</v>
      </c>
      <c r="G785" s="35">
        <v>1</v>
      </c>
    </row>
    <row r="786" spans="1:7" ht="16" x14ac:dyDescent="0.2">
      <c r="A786" s="4" t="s">
        <v>1402</v>
      </c>
      <c r="B786" s="83"/>
      <c r="C786" s="5" t="s">
        <v>1403</v>
      </c>
      <c r="D786" s="11"/>
      <c r="E786" s="34">
        <v>130049</v>
      </c>
      <c r="F786" s="35">
        <v>0</v>
      </c>
      <c r="G786" s="35">
        <v>0</v>
      </c>
    </row>
    <row r="787" spans="1:7" ht="16" x14ac:dyDescent="0.2">
      <c r="A787" s="4" t="s">
        <v>1404</v>
      </c>
      <c r="B787" s="83"/>
      <c r="C787" s="5" t="s">
        <v>367</v>
      </c>
      <c r="D787" s="11"/>
      <c r="E787" s="34">
        <v>16656</v>
      </c>
      <c r="F787" s="35">
        <v>0</v>
      </c>
      <c r="G787" s="35">
        <v>0</v>
      </c>
    </row>
    <row r="788" spans="1:7" ht="16" x14ac:dyDescent="0.2">
      <c r="A788" s="4" t="s">
        <v>1405</v>
      </c>
      <c r="B788" s="83"/>
      <c r="C788" s="5" t="s">
        <v>1406</v>
      </c>
      <c r="D788" s="14"/>
      <c r="E788" s="34">
        <v>71259</v>
      </c>
      <c r="F788" s="35">
        <v>3</v>
      </c>
      <c r="G788" s="35">
        <v>3</v>
      </c>
    </row>
    <row r="789" spans="1:7" ht="16" x14ac:dyDescent="0.2">
      <c r="A789" s="4" t="s">
        <v>1407</v>
      </c>
      <c r="B789" s="83"/>
      <c r="C789" s="5" t="s">
        <v>1408</v>
      </c>
      <c r="D789" s="11"/>
      <c r="E789" s="34">
        <v>10907</v>
      </c>
      <c r="F789" s="35">
        <v>0</v>
      </c>
      <c r="G789" s="35">
        <v>0</v>
      </c>
    </row>
    <row r="790" spans="1:7" ht="16" x14ac:dyDescent="0.2">
      <c r="A790" s="4" t="s">
        <v>1409</v>
      </c>
      <c r="B790" s="83"/>
      <c r="C790" s="5" t="s">
        <v>1015</v>
      </c>
      <c r="D790" s="11"/>
      <c r="E790" s="34">
        <v>16222</v>
      </c>
      <c r="F790" s="35">
        <v>0</v>
      </c>
      <c r="G790" s="35">
        <v>0</v>
      </c>
    </row>
    <row r="791" spans="1:7" ht="16" x14ac:dyDescent="0.2">
      <c r="A791" s="4" t="s">
        <v>1410</v>
      </c>
      <c r="B791" s="83"/>
      <c r="C791" s="5" t="s">
        <v>240</v>
      </c>
      <c r="D791" s="11"/>
      <c r="E791" s="34">
        <v>13564</v>
      </c>
      <c r="F791" s="35">
        <v>0</v>
      </c>
      <c r="G791" s="35">
        <v>0</v>
      </c>
    </row>
    <row r="792" spans="1:7" ht="16" x14ac:dyDescent="0.2">
      <c r="A792" s="4" t="s">
        <v>1411</v>
      </c>
      <c r="B792" s="83"/>
      <c r="C792" s="5" t="s">
        <v>1018</v>
      </c>
      <c r="D792" s="11"/>
      <c r="E792" s="34">
        <v>15882</v>
      </c>
      <c r="F792" s="35">
        <v>0</v>
      </c>
      <c r="G792" s="35">
        <v>0</v>
      </c>
    </row>
    <row r="793" spans="1:7" ht="16" x14ac:dyDescent="0.2">
      <c r="A793" s="4" t="s">
        <v>1412</v>
      </c>
      <c r="B793" s="83"/>
      <c r="C793" s="5" t="s">
        <v>372</v>
      </c>
      <c r="D793" s="11"/>
      <c r="E793" s="34">
        <v>13250</v>
      </c>
      <c r="F793" s="35">
        <v>0</v>
      </c>
      <c r="G793" s="35">
        <v>0</v>
      </c>
    </row>
    <row r="794" spans="1:7" ht="16" x14ac:dyDescent="0.2">
      <c r="A794" s="4" t="s">
        <v>1413</v>
      </c>
      <c r="B794" s="83"/>
      <c r="C794" s="5" t="s">
        <v>1414</v>
      </c>
      <c r="D794" s="11"/>
      <c r="E794" s="34">
        <v>54121</v>
      </c>
      <c r="F794" s="35">
        <v>0</v>
      </c>
      <c r="G794" s="35">
        <v>0</v>
      </c>
    </row>
    <row r="795" spans="1:7" ht="16" x14ac:dyDescent="0.2">
      <c r="A795" s="4" t="s">
        <v>1415</v>
      </c>
      <c r="B795" s="83"/>
      <c r="C795" s="5" t="s">
        <v>1416</v>
      </c>
      <c r="D795" s="16"/>
      <c r="E795" s="34">
        <v>712253</v>
      </c>
      <c r="F795" s="35">
        <v>5</v>
      </c>
      <c r="G795" s="35">
        <v>5</v>
      </c>
    </row>
    <row r="796" spans="1:7" ht="16" x14ac:dyDescent="0.2">
      <c r="A796" s="4" t="s">
        <v>1417</v>
      </c>
      <c r="B796" s="83"/>
      <c r="C796" s="5" t="s">
        <v>1418</v>
      </c>
      <c r="D796" s="11"/>
      <c r="E796" s="34">
        <v>67225</v>
      </c>
      <c r="F796" s="35">
        <v>0</v>
      </c>
      <c r="G796" s="35">
        <v>0</v>
      </c>
    </row>
    <row r="797" spans="1:7" ht="16" x14ac:dyDescent="0.2">
      <c r="A797" s="4" t="s">
        <v>1419</v>
      </c>
      <c r="B797" s="83"/>
      <c r="C797" s="5" t="s">
        <v>1186</v>
      </c>
      <c r="D797" s="23"/>
      <c r="E797" s="34">
        <v>283674</v>
      </c>
      <c r="F797" s="35">
        <v>12</v>
      </c>
      <c r="G797" s="35">
        <v>12</v>
      </c>
    </row>
    <row r="798" spans="1:7" ht="16" x14ac:dyDescent="0.2">
      <c r="A798" s="4" t="s">
        <v>1420</v>
      </c>
      <c r="B798" s="84"/>
      <c r="C798" s="5" t="s">
        <v>1421</v>
      </c>
      <c r="D798" s="11"/>
      <c r="E798" s="34">
        <v>38111</v>
      </c>
      <c r="F798" s="35">
        <v>0</v>
      </c>
      <c r="G798" s="35">
        <v>0</v>
      </c>
    </row>
    <row r="799" spans="1:7" ht="16" x14ac:dyDescent="0.2">
      <c r="A799" s="4" t="s">
        <v>1422</v>
      </c>
      <c r="B799" s="82" t="s">
        <v>16</v>
      </c>
      <c r="C799" s="5" t="s">
        <v>522</v>
      </c>
      <c r="D799" s="11"/>
      <c r="E799" s="34">
        <v>36650</v>
      </c>
      <c r="F799" s="35">
        <v>0</v>
      </c>
      <c r="G799" s="35">
        <v>0</v>
      </c>
    </row>
    <row r="800" spans="1:7" ht="16" x14ac:dyDescent="0.2">
      <c r="A800" s="4" t="s">
        <v>1423</v>
      </c>
      <c r="B800" s="83"/>
      <c r="C800" s="5" t="s">
        <v>1424</v>
      </c>
      <c r="D800" s="28"/>
      <c r="E800" s="34">
        <v>402329</v>
      </c>
      <c r="F800" s="35">
        <v>28</v>
      </c>
      <c r="G800" s="35" t="s">
        <v>5054</v>
      </c>
    </row>
    <row r="801" spans="1:7" ht="16" x14ac:dyDescent="0.2">
      <c r="A801" s="4" t="s">
        <v>1425</v>
      </c>
      <c r="B801" s="83"/>
      <c r="C801" s="5" t="s">
        <v>1426</v>
      </c>
      <c r="D801" s="11"/>
      <c r="E801" s="34">
        <v>85729</v>
      </c>
      <c r="F801" s="35">
        <v>0</v>
      </c>
      <c r="G801" s="35">
        <v>0</v>
      </c>
    </row>
    <row r="802" spans="1:7" ht="16" x14ac:dyDescent="0.2">
      <c r="A802" s="4" t="s">
        <v>1427</v>
      </c>
      <c r="B802" s="83"/>
      <c r="C802" s="5" t="s">
        <v>252</v>
      </c>
      <c r="D802" s="11"/>
      <c r="E802" s="34">
        <v>8883</v>
      </c>
      <c r="F802" s="35">
        <v>0</v>
      </c>
      <c r="G802" s="35">
        <v>0</v>
      </c>
    </row>
    <row r="803" spans="1:7" ht="16" x14ac:dyDescent="0.2">
      <c r="A803" s="4" t="s">
        <v>1428</v>
      </c>
      <c r="B803" s="83"/>
      <c r="C803" s="5" t="s">
        <v>1429</v>
      </c>
      <c r="D803" s="11"/>
      <c r="E803" s="34">
        <v>11730</v>
      </c>
      <c r="F803" s="35">
        <v>0</v>
      </c>
      <c r="G803" s="35">
        <v>0</v>
      </c>
    </row>
    <row r="804" spans="1:7" ht="16" x14ac:dyDescent="0.2">
      <c r="A804" s="4" t="s">
        <v>1430</v>
      </c>
      <c r="B804" s="83"/>
      <c r="C804" s="5" t="s">
        <v>254</v>
      </c>
      <c r="D804" s="11"/>
      <c r="E804" s="34">
        <v>80689</v>
      </c>
      <c r="F804" s="35">
        <v>0</v>
      </c>
      <c r="G804" s="35">
        <v>0</v>
      </c>
    </row>
    <row r="805" spans="1:7" ht="16" x14ac:dyDescent="0.2">
      <c r="A805" s="4" t="s">
        <v>1431</v>
      </c>
      <c r="B805" s="83"/>
      <c r="C805" s="5" t="s">
        <v>1278</v>
      </c>
      <c r="D805" s="11"/>
      <c r="E805" s="34">
        <v>15777</v>
      </c>
      <c r="F805" s="35">
        <v>0</v>
      </c>
      <c r="G805" s="35">
        <v>0</v>
      </c>
    </row>
    <row r="806" spans="1:7" ht="16" x14ac:dyDescent="0.2">
      <c r="A806" s="4" t="s">
        <v>1432</v>
      </c>
      <c r="B806" s="83"/>
      <c r="C806" s="5" t="s">
        <v>259</v>
      </c>
      <c r="D806" s="11"/>
      <c r="E806" s="34">
        <v>20655</v>
      </c>
      <c r="F806" s="35">
        <v>0</v>
      </c>
      <c r="G806" s="35">
        <v>0</v>
      </c>
    </row>
    <row r="807" spans="1:7" ht="16" x14ac:dyDescent="0.2">
      <c r="A807" s="4" t="s">
        <v>1433</v>
      </c>
      <c r="B807" s="83"/>
      <c r="C807" s="5" t="s">
        <v>1066</v>
      </c>
      <c r="D807" s="11"/>
      <c r="E807" s="34">
        <v>37836</v>
      </c>
      <c r="F807" s="35">
        <v>0</v>
      </c>
      <c r="G807" s="35">
        <v>0</v>
      </c>
    </row>
    <row r="808" spans="1:7" ht="16" x14ac:dyDescent="0.2">
      <c r="A808" s="4" t="s">
        <v>1434</v>
      </c>
      <c r="B808" s="83"/>
      <c r="C808" s="5" t="s">
        <v>263</v>
      </c>
      <c r="D808" s="12"/>
      <c r="E808" s="34">
        <v>130451</v>
      </c>
      <c r="F808" s="35">
        <v>1</v>
      </c>
      <c r="G808" s="35">
        <v>1</v>
      </c>
    </row>
    <row r="809" spans="1:7" ht="16" x14ac:dyDescent="0.2">
      <c r="A809" s="4" t="s">
        <v>1435</v>
      </c>
      <c r="B809" s="83"/>
      <c r="C809" s="5" t="s">
        <v>138</v>
      </c>
      <c r="D809" s="11"/>
      <c r="E809" s="34">
        <v>26410</v>
      </c>
      <c r="F809" s="35">
        <v>0</v>
      </c>
      <c r="G809" s="35">
        <v>0</v>
      </c>
    </row>
    <row r="810" spans="1:7" ht="16" x14ac:dyDescent="0.2">
      <c r="A810" s="4" t="s">
        <v>1436</v>
      </c>
      <c r="B810" s="83"/>
      <c r="C810" s="5" t="s">
        <v>1078</v>
      </c>
      <c r="D810" s="11"/>
      <c r="E810" s="34">
        <v>33322</v>
      </c>
      <c r="F810" s="35">
        <v>0</v>
      </c>
      <c r="G810" s="35">
        <v>0</v>
      </c>
    </row>
    <row r="811" spans="1:7" ht="16" x14ac:dyDescent="0.2">
      <c r="A811" s="4" t="s">
        <v>1437</v>
      </c>
      <c r="B811" s="83"/>
      <c r="C811" s="5" t="s">
        <v>275</v>
      </c>
      <c r="D811" s="11"/>
      <c r="E811" s="34">
        <v>10509</v>
      </c>
      <c r="F811" s="35">
        <v>0</v>
      </c>
      <c r="G811" s="35">
        <v>0</v>
      </c>
    </row>
    <row r="812" spans="1:7" ht="16" x14ac:dyDescent="0.2">
      <c r="A812" s="4" t="s">
        <v>1438</v>
      </c>
      <c r="B812" s="83"/>
      <c r="C812" s="5" t="s">
        <v>1439</v>
      </c>
      <c r="D812" s="11"/>
      <c r="E812" s="34">
        <v>34209</v>
      </c>
      <c r="F812" s="35">
        <v>0</v>
      </c>
      <c r="G812" s="35">
        <v>0</v>
      </c>
    </row>
    <row r="813" spans="1:7" ht="16" x14ac:dyDescent="0.2">
      <c r="A813" s="4" t="s">
        <v>1440</v>
      </c>
      <c r="B813" s="83"/>
      <c r="C813" s="5" t="s">
        <v>1441</v>
      </c>
      <c r="D813" s="11"/>
      <c r="E813" s="34">
        <v>51609</v>
      </c>
      <c r="F813" s="35">
        <v>0</v>
      </c>
      <c r="G813" s="35">
        <v>0</v>
      </c>
    </row>
    <row r="814" spans="1:7" ht="16" x14ac:dyDescent="0.2">
      <c r="A814" s="4" t="s">
        <v>1442</v>
      </c>
      <c r="B814" s="83"/>
      <c r="C814" s="5" t="s">
        <v>840</v>
      </c>
      <c r="D814" s="12"/>
      <c r="E814" s="34">
        <v>26576</v>
      </c>
      <c r="F814" s="35">
        <v>1</v>
      </c>
      <c r="G814" s="35">
        <v>1</v>
      </c>
    </row>
    <row r="815" spans="1:7" ht="16" x14ac:dyDescent="0.2">
      <c r="A815" s="4" t="s">
        <v>1443</v>
      </c>
      <c r="B815" s="83"/>
      <c r="C815" s="5" t="s">
        <v>160</v>
      </c>
      <c r="D815" s="12"/>
      <c r="E815" s="34">
        <v>44535</v>
      </c>
      <c r="F815" s="35">
        <v>1</v>
      </c>
      <c r="G815" s="35">
        <v>1</v>
      </c>
    </row>
    <row r="816" spans="1:7" ht="16" x14ac:dyDescent="0.2">
      <c r="A816" s="4" t="s">
        <v>1444</v>
      </c>
      <c r="B816" s="83"/>
      <c r="C816" s="5" t="s">
        <v>1085</v>
      </c>
      <c r="D816" s="13"/>
      <c r="E816" s="34">
        <v>113106</v>
      </c>
      <c r="F816" s="35">
        <v>2</v>
      </c>
      <c r="G816" s="35">
        <v>2</v>
      </c>
    </row>
    <row r="817" spans="1:7" ht="16" x14ac:dyDescent="0.2">
      <c r="A817" s="4" t="s">
        <v>1445</v>
      </c>
      <c r="B817" s="83"/>
      <c r="C817" s="5" t="s">
        <v>1446</v>
      </c>
      <c r="D817" s="11"/>
      <c r="E817" s="34">
        <v>44016</v>
      </c>
      <c r="F817" s="35">
        <v>0</v>
      </c>
      <c r="G817" s="35">
        <v>0</v>
      </c>
    </row>
    <row r="818" spans="1:7" ht="16" x14ac:dyDescent="0.2">
      <c r="A818" s="4" t="s">
        <v>1447</v>
      </c>
      <c r="B818" s="83"/>
      <c r="C818" s="5" t="s">
        <v>1448</v>
      </c>
      <c r="D818" s="13"/>
      <c r="E818" s="34">
        <v>208774</v>
      </c>
      <c r="F818" s="35">
        <v>2</v>
      </c>
      <c r="G818" s="35">
        <v>2</v>
      </c>
    </row>
    <row r="819" spans="1:7" ht="16" x14ac:dyDescent="0.2">
      <c r="A819" s="4" t="s">
        <v>1449</v>
      </c>
      <c r="B819" s="83"/>
      <c r="C819" s="5" t="s">
        <v>168</v>
      </c>
      <c r="D819" s="11"/>
      <c r="E819" s="34">
        <v>23533</v>
      </c>
      <c r="F819" s="35">
        <v>0</v>
      </c>
      <c r="G819" s="35">
        <v>0</v>
      </c>
    </row>
    <row r="820" spans="1:7" ht="16" x14ac:dyDescent="0.2">
      <c r="A820" s="4" t="s">
        <v>1450</v>
      </c>
      <c r="B820" s="83"/>
      <c r="C820" s="5" t="s">
        <v>864</v>
      </c>
      <c r="D820" s="11"/>
      <c r="E820" s="34">
        <v>82153</v>
      </c>
      <c r="F820" s="35">
        <v>0</v>
      </c>
      <c r="G820" s="35">
        <v>0</v>
      </c>
    </row>
    <row r="821" spans="1:7" ht="16" x14ac:dyDescent="0.2">
      <c r="A821" s="4" t="s">
        <v>1451</v>
      </c>
      <c r="B821" s="83"/>
      <c r="C821" s="5" t="s">
        <v>1452</v>
      </c>
      <c r="D821" s="11"/>
      <c r="E821" s="34">
        <v>17013</v>
      </c>
      <c r="F821" s="35">
        <v>0</v>
      </c>
      <c r="G821" s="35">
        <v>0</v>
      </c>
    </row>
    <row r="822" spans="1:7" ht="16" x14ac:dyDescent="0.2">
      <c r="A822" s="4" t="s">
        <v>1453</v>
      </c>
      <c r="B822" s="83"/>
      <c r="C822" s="5" t="s">
        <v>170</v>
      </c>
      <c r="D822" s="11"/>
      <c r="E822" s="34">
        <v>23286</v>
      </c>
      <c r="F822" s="35">
        <v>0</v>
      </c>
      <c r="G822" s="35">
        <v>0</v>
      </c>
    </row>
    <row r="823" spans="1:7" ht="16" x14ac:dyDescent="0.2">
      <c r="A823" s="4" t="s">
        <v>1454</v>
      </c>
      <c r="B823" s="83"/>
      <c r="C823" s="5" t="s">
        <v>289</v>
      </c>
      <c r="D823" s="11"/>
      <c r="E823" s="34">
        <v>20091</v>
      </c>
      <c r="F823" s="35">
        <v>0</v>
      </c>
      <c r="G823" s="35">
        <v>0</v>
      </c>
    </row>
    <row r="824" spans="1:7" ht="16" x14ac:dyDescent="0.2">
      <c r="A824" s="4" t="s">
        <v>1455</v>
      </c>
      <c r="B824" s="83"/>
      <c r="C824" s="5" t="s">
        <v>1456</v>
      </c>
      <c r="D824" s="11"/>
      <c r="E824" s="34">
        <v>33091</v>
      </c>
      <c r="F824" s="35">
        <v>0</v>
      </c>
      <c r="G824" s="35">
        <v>0</v>
      </c>
    </row>
    <row r="825" spans="1:7" ht="16" x14ac:dyDescent="0.2">
      <c r="A825" s="4" t="s">
        <v>1457</v>
      </c>
      <c r="B825" s="83"/>
      <c r="C825" s="5" t="s">
        <v>293</v>
      </c>
      <c r="D825" s="11"/>
      <c r="E825" s="34">
        <v>66524</v>
      </c>
      <c r="F825" s="35">
        <v>0</v>
      </c>
      <c r="G825" s="35">
        <v>0</v>
      </c>
    </row>
    <row r="826" spans="1:7" ht="16" x14ac:dyDescent="0.2">
      <c r="A826" s="4" t="s">
        <v>1458</v>
      </c>
      <c r="B826" s="83"/>
      <c r="C826" s="5" t="s">
        <v>174</v>
      </c>
      <c r="D826" s="11"/>
      <c r="E826" s="34">
        <v>31165</v>
      </c>
      <c r="F826" s="35">
        <v>0</v>
      </c>
      <c r="G826" s="35">
        <v>0</v>
      </c>
    </row>
    <row r="827" spans="1:7" ht="16" x14ac:dyDescent="0.2">
      <c r="A827" s="4" t="s">
        <v>1459</v>
      </c>
      <c r="B827" s="83"/>
      <c r="C827" s="5" t="s">
        <v>691</v>
      </c>
      <c r="D827" s="12"/>
      <c r="E827" s="34">
        <v>387036</v>
      </c>
      <c r="F827" s="35">
        <v>1</v>
      </c>
      <c r="G827" s="35">
        <v>1</v>
      </c>
    </row>
    <row r="828" spans="1:7" ht="16" x14ac:dyDescent="0.2">
      <c r="A828" s="4" t="s">
        <v>1460</v>
      </c>
      <c r="B828" s="83"/>
      <c r="C828" s="5" t="s">
        <v>887</v>
      </c>
      <c r="D828" s="11"/>
      <c r="E828" s="34">
        <v>90969</v>
      </c>
      <c r="F828" s="35">
        <v>0</v>
      </c>
      <c r="G828" s="35">
        <v>0</v>
      </c>
    </row>
    <row r="829" spans="1:7" ht="16" x14ac:dyDescent="0.2">
      <c r="A829" s="4" t="s">
        <v>1461</v>
      </c>
      <c r="B829" s="83"/>
      <c r="C829" s="5" t="s">
        <v>1108</v>
      </c>
      <c r="D829" s="12"/>
      <c r="E829" s="34">
        <v>40437</v>
      </c>
      <c r="F829" s="35">
        <v>1</v>
      </c>
      <c r="G829" s="35">
        <v>1</v>
      </c>
    </row>
    <row r="830" spans="1:7" ht="16" x14ac:dyDescent="0.2">
      <c r="A830" s="4" t="s">
        <v>1462</v>
      </c>
      <c r="B830" s="83"/>
      <c r="C830" s="5" t="s">
        <v>1463</v>
      </c>
      <c r="D830" s="12"/>
      <c r="E830" s="34">
        <v>193510</v>
      </c>
      <c r="F830" s="35">
        <v>1</v>
      </c>
      <c r="G830" s="35">
        <v>1</v>
      </c>
    </row>
    <row r="831" spans="1:7" ht="16" x14ac:dyDescent="0.2">
      <c r="A831" s="4" t="s">
        <v>1464</v>
      </c>
      <c r="B831" s="83"/>
      <c r="C831" s="5" t="s">
        <v>178</v>
      </c>
      <c r="D831" s="11"/>
      <c r="E831" s="34">
        <v>49137</v>
      </c>
      <c r="F831" s="35">
        <v>0</v>
      </c>
      <c r="G831" s="35">
        <v>0</v>
      </c>
    </row>
    <row r="832" spans="1:7" ht="16" x14ac:dyDescent="0.2">
      <c r="A832" s="4" t="s">
        <v>1465</v>
      </c>
      <c r="B832" s="83"/>
      <c r="C832" s="5" t="s">
        <v>300</v>
      </c>
      <c r="D832" s="13"/>
      <c r="E832" s="34">
        <v>83904</v>
      </c>
      <c r="F832" s="35">
        <v>2</v>
      </c>
      <c r="G832" s="35">
        <v>2</v>
      </c>
    </row>
    <row r="833" spans="1:7" ht="16" x14ac:dyDescent="0.2">
      <c r="A833" s="4" t="s">
        <v>1466</v>
      </c>
      <c r="B833" s="83"/>
      <c r="C833" s="5" t="s">
        <v>1467</v>
      </c>
      <c r="D833" s="12"/>
      <c r="E833" s="34">
        <v>37224</v>
      </c>
      <c r="F833" s="35">
        <v>1</v>
      </c>
      <c r="G833" s="35">
        <v>1</v>
      </c>
    </row>
    <row r="834" spans="1:7" ht="16" x14ac:dyDescent="0.2">
      <c r="A834" s="4" t="s">
        <v>1468</v>
      </c>
      <c r="B834" s="83"/>
      <c r="C834" s="5" t="s">
        <v>182</v>
      </c>
      <c r="D834" s="13"/>
      <c r="E834" s="34">
        <v>47370</v>
      </c>
      <c r="F834" s="35">
        <v>2</v>
      </c>
      <c r="G834" s="35">
        <v>2</v>
      </c>
    </row>
    <row r="835" spans="1:7" ht="16" x14ac:dyDescent="0.2">
      <c r="A835" s="4" t="s">
        <v>1469</v>
      </c>
      <c r="B835" s="83"/>
      <c r="C835" s="5" t="s">
        <v>902</v>
      </c>
      <c r="D835" s="11"/>
      <c r="E835" s="34">
        <v>33894</v>
      </c>
      <c r="F835" s="35">
        <v>0</v>
      </c>
      <c r="G835" s="35">
        <v>0</v>
      </c>
    </row>
    <row r="836" spans="1:7" ht="16" x14ac:dyDescent="0.2">
      <c r="A836" s="4" t="s">
        <v>1470</v>
      </c>
      <c r="B836" s="83"/>
      <c r="C836" s="5" t="s">
        <v>1471</v>
      </c>
      <c r="D836" s="11"/>
      <c r="E836" s="34">
        <v>20118</v>
      </c>
      <c r="F836" s="35">
        <v>0</v>
      </c>
      <c r="G836" s="35">
        <v>0</v>
      </c>
    </row>
    <row r="837" spans="1:7" ht="16" x14ac:dyDescent="0.2">
      <c r="A837" s="4" t="s">
        <v>1472</v>
      </c>
      <c r="B837" s="83"/>
      <c r="C837" s="5" t="s">
        <v>184</v>
      </c>
      <c r="D837" s="11"/>
      <c r="E837" s="34">
        <v>33279</v>
      </c>
      <c r="F837" s="35">
        <v>0</v>
      </c>
      <c r="G837" s="35">
        <v>0</v>
      </c>
    </row>
    <row r="838" spans="1:7" ht="16" x14ac:dyDescent="0.2">
      <c r="A838" s="4" t="s">
        <v>1473</v>
      </c>
      <c r="B838" s="83"/>
      <c r="C838" s="5" t="s">
        <v>1474</v>
      </c>
      <c r="D838" s="12"/>
      <c r="E838" s="34">
        <v>27622</v>
      </c>
      <c r="F838" s="35">
        <v>1</v>
      </c>
      <c r="G838" s="35">
        <v>1</v>
      </c>
    </row>
    <row r="839" spans="1:7" ht="16" x14ac:dyDescent="0.2">
      <c r="A839" s="4" t="s">
        <v>1475</v>
      </c>
      <c r="B839" s="83"/>
      <c r="C839" s="5" t="s">
        <v>308</v>
      </c>
      <c r="D839" s="14"/>
      <c r="E839" s="34">
        <v>174262</v>
      </c>
      <c r="F839" s="35">
        <v>3</v>
      </c>
      <c r="G839" s="35">
        <v>3</v>
      </c>
    </row>
    <row r="840" spans="1:7" ht="16" x14ac:dyDescent="0.2">
      <c r="A840" s="4" t="s">
        <v>1476</v>
      </c>
      <c r="B840" s="83"/>
      <c r="C840" s="5" t="s">
        <v>1342</v>
      </c>
      <c r="D840" s="12"/>
      <c r="E840" s="34">
        <v>35652</v>
      </c>
      <c r="F840" s="35">
        <v>1</v>
      </c>
      <c r="G840" s="35">
        <v>1</v>
      </c>
    </row>
    <row r="841" spans="1:7" ht="16" x14ac:dyDescent="0.2">
      <c r="A841" s="4" t="s">
        <v>1477</v>
      </c>
      <c r="B841" s="83"/>
      <c r="C841" s="5" t="s">
        <v>1478</v>
      </c>
      <c r="D841" s="11"/>
      <c r="E841" s="34">
        <v>80892</v>
      </c>
      <c r="F841" s="35">
        <v>0</v>
      </c>
      <c r="G841" s="35">
        <v>0</v>
      </c>
    </row>
    <row r="842" spans="1:7" ht="16" x14ac:dyDescent="0.2">
      <c r="A842" s="4" t="s">
        <v>1479</v>
      </c>
      <c r="B842" s="83"/>
      <c r="C842" s="5" t="s">
        <v>1480</v>
      </c>
      <c r="D842" s="11"/>
      <c r="E842" s="34">
        <v>41305</v>
      </c>
      <c r="F842" s="35">
        <v>0</v>
      </c>
      <c r="G842" s="35">
        <v>0</v>
      </c>
    </row>
    <row r="843" spans="1:7" ht="16" x14ac:dyDescent="0.2">
      <c r="A843" s="4" t="s">
        <v>1481</v>
      </c>
      <c r="B843" s="83"/>
      <c r="C843" s="5" t="s">
        <v>440</v>
      </c>
      <c r="D843" s="28"/>
      <c r="E843" s="34">
        <v>504612</v>
      </c>
      <c r="F843" s="35">
        <v>28</v>
      </c>
      <c r="G843" s="35" t="s">
        <v>5054</v>
      </c>
    </row>
    <row r="844" spans="1:7" ht="16" x14ac:dyDescent="0.2">
      <c r="A844" s="4" t="s">
        <v>1482</v>
      </c>
      <c r="B844" s="83"/>
      <c r="C844" s="5" t="s">
        <v>1483</v>
      </c>
      <c r="D844" s="12"/>
      <c r="E844" s="34">
        <v>111294</v>
      </c>
      <c r="F844" s="35">
        <v>1</v>
      </c>
      <c r="G844" s="35">
        <v>1</v>
      </c>
    </row>
    <row r="845" spans="1:7" ht="16" x14ac:dyDescent="0.2">
      <c r="A845" s="4" t="s">
        <v>1484</v>
      </c>
      <c r="B845" s="83"/>
      <c r="C845" s="5" t="s">
        <v>190</v>
      </c>
      <c r="D845" s="12"/>
      <c r="E845" s="34">
        <v>45568</v>
      </c>
      <c r="F845" s="35">
        <v>1</v>
      </c>
      <c r="G845" s="35">
        <v>1</v>
      </c>
    </row>
    <row r="846" spans="1:7" ht="16" x14ac:dyDescent="0.2">
      <c r="A846" s="4" t="s">
        <v>1485</v>
      </c>
      <c r="B846" s="83"/>
      <c r="C846" s="5" t="s">
        <v>200</v>
      </c>
      <c r="D846" s="11"/>
      <c r="E846" s="34">
        <v>135088</v>
      </c>
      <c r="F846" s="35">
        <v>0</v>
      </c>
      <c r="G846" s="35">
        <v>0</v>
      </c>
    </row>
    <row r="847" spans="1:7" ht="16" x14ac:dyDescent="0.2">
      <c r="A847" s="4" t="s">
        <v>1486</v>
      </c>
      <c r="B847" s="83"/>
      <c r="C847" s="5" t="s">
        <v>204</v>
      </c>
      <c r="D847" s="30"/>
      <c r="E847" s="34">
        <v>992196</v>
      </c>
      <c r="F847" s="35">
        <v>97</v>
      </c>
      <c r="G847" s="35" t="s">
        <v>5052</v>
      </c>
    </row>
    <row r="848" spans="1:7" ht="16" x14ac:dyDescent="0.2">
      <c r="A848" s="4" t="s">
        <v>1487</v>
      </c>
      <c r="B848" s="83"/>
      <c r="C848" s="5" t="s">
        <v>206</v>
      </c>
      <c r="D848" s="11"/>
      <c r="E848" s="34">
        <v>46599</v>
      </c>
      <c r="F848" s="35">
        <v>0</v>
      </c>
      <c r="G848" s="35">
        <v>0</v>
      </c>
    </row>
    <row r="849" spans="1:7" ht="16" x14ac:dyDescent="0.2">
      <c r="A849" s="4" t="s">
        <v>1488</v>
      </c>
      <c r="B849" s="83"/>
      <c r="C849" s="5" t="s">
        <v>722</v>
      </c>
      <c r="D849" s="11"/>
      <c r="E849" s="34">
        <v>9856</v>
      </c>
      <c r="F849" s="35">
        <v>0</v>
      </c>
      <c r="G849" s="35">
        <v>0</v>
      </c>
    </row>
    <row r="850" spans="1:7" ht="16" x14ac:dyDescent="0.2">
      <c r="A850" s="4" t="s">
        <v>1489</v>
      </c>
      <c r="B850" s="83"/>
      <c r="C850" s="5" t="s">
        <v>1490</v>
      </c>
      <c r="D850" s="11"/>
      <c r="E850" s="34">
        <v>34487</v>
      </c>
      <c r="F850" s="35">
        <v>0</v>
      </c>
      <c r="G850" s="35">
        <v>0</v>
      </c>
    </row>
    <row r="851" spans="1:7" ht="16" x14ac:dyDescent="0.2">
      <c r="A851" s="4" t="s">
        <v>1491</v>
      </c>
      <c r="B851" s="83"/>
      <c r="C851" s="5" t="s">
        <v>210</v>
      </c>
      <c r="D851" s="13"/>
      <c r="E851" s="34">
        <v>143345</v>
      </c>
      <c r="F851" s="35">
        <v>2</v>
      </c>
      <c r="G851" s="35">
        <v>2</v>
      </c>
    </row>
    <row r="852" spans="1:7" ht="16" x14ac:dyDescent="0.2">
      <c r="A852" s="4" t="s">
        <v>1492</v>
      </c>
      <c r="B852" s="83"/>
      <c r="C852" s="5" t="s">
        <v>212</v>
      </c>
      <c r="D852" s="11"/>
      <c r="E852" s="34">
        <v>38954</v>
      </c>
      <c r="F852" s="35">
        <v>0</v>
      </c>
      <c r="G852" s="35">
        <v>0</v>
      </c>
    </row>
    <row r="853" spans="1:7" ht="16" x14ac:dyDescent="0.2">
      <c r="A853" s="4" t="s">
        <v>1493</v>
      </c>
      <c r="B853" s="83"/>
      <c r="C853" s="5" t="s">
        <v>214</v>
      </c>
      <c r="D853" s="11"/>
      <c r="E853" s="34">
        <v>74967</v>
      </c>
      <c r="F853" s="35">
        <v>0</v>
      </c>
      <c r="G853" s="35">
        <v>0</v>
      </c>
    </row>
    <row r="854" spans="1:7" ht="16" x14ac:dyDescent="0.2">
      <c r="A854" s="4" t="s">
        <v>1494</v>
      </c>
      <c r="B854" s="83"/>
      <c r="C854" s="5" t="s">
        <v>332</v>
      </c>
      <c r="D854" s="11"/>
      <c r="E854" s="34">
        <v>14188</v>
      </c>
      <c r="F854" s="35">
        <v>0</v>
      </c>
      <c r="G854" s="35">
        <v>0</v>
      </c>
    </row>
    <row r="855" spans="1:7" ht="16" x14ac:dyDescent="0.2">
      <c r="A855" s="4" t="s">
        <v>1495</v>
      </c>
      <c r="B855" s="83"/>
      <c r="C855" s="5" t="s">
        <v>1496</v>
      </c>
      <c r="D855" s="11"/>
      <c r="E855" s="34">
        <v>47937</v>
      </c>
      <c r="F855" s="35">
        <v>0</v>
      </c>
      <c r="G855" s="35">
        <v>0</v>
      </c>
    </row>
    <row r="856" spans="1:7" ht="16" x14ac:dyDescent="0.2">
      <c r="A856" s="4" t="s">
        <v>1497</v>
      </c>
      <c r="B856" s="83"/>
      <c r="C856" s="5" t="s">
        <v>1498</v>
      </c>
      <c r="D856" s="11"/>
      <c r="E856" s="34">
        <v>5994</v>
      </c>
      <c r="F856" s="35">
        <v>0</v>
      </c>
      <c r="G856" s="35">
        <v>0</v>
      </c>
    </row>
    <row r="857" spans="1:7" ht="16" x14ac:dyDescent="0.2">
      <c r="A857" s="4" t="s">
        <v>1499</v>
      </c>
      <c r="B857" s="83"/>
      <c r="C857" s="5" t="s">
        <v>465</v>
      </c>
      <c r="D857" s="11"/>
      <c r="E857" s="34">
        <v>19834</v>
      </c>
      <c r="F857" s="35">
        <v>0</v>
      </c>
      <c r="G857" s="35">
        <v>0</v>
      </c>
    </row>
    <row r="858" spans="1:7" ht="16" x14ac:dyDescent="0.2">
      <c r="A858" s="4" t="s">
        <v>1500</v>
      </c>
      <c r="B858" s="83"/>
      <c r="C858" s="5" t="s">
        <v>1501</v>
      </c>
      <c r="D858" s="11"/>
      <c r="E858" s="34">
        <v>21886</v>
      </c>
      <c r="F858" s="35">
        <v>0</v>
      </c>
      <c r="G858" s="35">
        <v>0</v>
      </c>
    </row>
    <row r="859" spans="1:7" ht="16" x14ac:dyDescent="0.2">
      <c r="A859" s="4" t="s">
        <v>1502</v>
      </c>
      <c r="B859" s="83"/>
      <c r="C859" s="5" t="s">
        <v>1503</v>
      </c>
      <c r="D859" s="11"/>
      <c r="E859" s="34">
        <v>16642</v>
      </c>
      <c r="F859" s="35">
        <v>0</v>
      </c>
      <c r="G859" s="35">
        <v>0</v>
      </c>
    </row>
    <row r="860" spans="1:7" ht="16" x14ac:dyDescent="0.2">
      <c r="A860" s="4" t="s">
        <v>1504</v>
      </c>
      <c r="B860" s="83"/>
      <c r="C860" s="5" t="s">
        <v>216</v>
      </c>
      <c r="D860" s="11"/>
      <c r="E860" s="34">
        <v>19389</v>
      </c>
      <c r="F860" s="35">
        <v>0</v>
      </c>
      <c r="G860" s="35">
        <v>0</v>
      </c>
    </row>
    <row r="861" spans="1:7" ht="16" x14ac:dyDescent="0.2">
      <c r="A861" s="4" t="s">
        <v>1505</v>
      </c>
      <c r="B861" s="83"/>
      <c r="C861" s="5" t="s">
        <v>220</v>
      </c>
      <c r="D861" s="11"/>
      <c r="E861" s="34">
        <v>12003</v>
      </c>
      <c r="F861" s="35">
        <v>0</v>
      </c>
      <c r="G861" s="35">
        <v>0</v>
      </c>
    </row>
    <row r="862" spans="1:7" ht="16" x14ac:dyDescent="0.2">
      <c r="A862" s="4" t="s">
        <v>1506</v>
      </c>
      <c r="B862" s="83"/>
      <c r="C862" s="5" t="s">
        <v>1507</v>
      </c>
      <c r="D862" s="12"/>
      <c r="E862" s="34">
        <v>176049</v>
      </c>
      <c r="F862" s="35">
        <v>1</v>
      </c>
      <c r="G862" s="35">
        <v>1</v>
      </c>
    </row>
    <row r="863" spans="1:7" ht="16" x14ac:dyDescent="0.2">
      <c r="A863" s="4" t="s">
        <v>1508</v>
      </c>
      <c r="B863" s="83"/>
      <c r="C863" s="5" t="s">
        <v>1509</v>
      </c>
      <c r="D863" s="11"/>
      <c r="E863" s="34">
        <v>24988</v>
      </c>
      <c r="F863" s="35">
        <v>0</v>
      </c>
      <c r="G863" s="35">
        <v>0</v>
      </c>
    </row>
    <row r="864" spans="1:7" ht="16" x14ac:dyDescent="0.2">
      <c r="A864" s="4" t="s">
        <v>1510</v>
      </c>
      <c r="B864" s="83"/>
      <c r="C864" s="5" t="s">
        <v>348</v>
      </c>
      <c r="D864" s="11"/>
      <c r="E864" s="34">
        <v>12463</v>
      </c>
      <c r="F864" s="35">
        <v>0</v>
      </c>
      <c r="G864" s="35">
        <v>0</v>
      </c>
    </row>
    <row r="865" spans="1:7" ht="16" x14ac:dyDescent="0.2">
      <c r="A865" s="4" t="s">
        <v>1511</v>
      </c>
      <c r="B865" s="83"/>
      <c r="C865" s="5" t="s">
        <v>742</v>
      </c>
      <c r="D865" s="11"/>
      <c r="E865" s="34">
        <v>37876</v>
      </c>
      <c r="F865" s="35">
        <v>0</v>
      </c>
      <c r="G865" s="35">
        <v>0</v>
      </c>
    </row>
    <row r="866" spans="1:7" ht="16" x14ac:dyDescent="0.2">
      <c r="A866" s="4" t="s">
        <v>1512</v>
      </c>
      <c r="B866" s="83"/>
      <c r="C866" s="5" t="s">
        <v>222</v>
      </c>
      <c r="D866" s="11"/>
      <c r="E866" s="34">
        <v>24438</v>
      </c>
      <c r="F866" s="35">
        <v>0</v>
      </c>
      <c r="G866" s="35">
        <v>0</v>
      </c>
    </row>
    <row r="867" spans="1:7" ht="16" x14ac:dyDescent="0.2">
      <c r="A867" s="4" t="s">
        <v>1513</v>
      </c>
      <c r="B867" s="83"/>
      <c r="C867" s="5" t="s">
        <v>1514</v>
      </c>
      <c r="D867" s="11"/>
      <c r="E867" s="34">
        <v>29434</v>
      </c>
      <c r="F867" s="35">
        <v>0</v>
      </c>
      <c r="G867" s="35">
        <v>0</v>
      </c>
    </row>
    <row r="868" spans="1:7" ht="16" x14ac:dyDescent="0.2">
      <c r="A868" s="4" t="s">
        <v>1515</v>
      </c>
      <c r="B868" s="83"/>
      <c r="C868" s="5" t="s">
        <v>1516</v>
      </c>
      <c r="D868" s="11"/>
      <c r="E868" s="34">
        <v>16767</v>
      </c>
      <c r="F868" s="35">
        <v>0</v>
      </c>
      <c r="G868" s="35">
        <v>0</v>
      </c>
    </row>
    <row r="869" spans="1:7" ht="16" x14ac:dyDescent="0.2">
      <c r="A869" s="4" t="s">
        <v>1517</v>
      </c>
      <c r="B869" s="83"/>
      <c r="C869" s="5" t="s">
        <v>353</v>
      </c>
      <c r="D869" s="11"/>
      <c r="E869" s="34">
        <v>25053</v>
      </c>
      <c r="F869" s="35">
        <v>0</v>
      </c>
      <c r="G869" s="35">
        <v>0</v>
      </c>
    </row>
    <row r="870" spans="1:7" ht="16" x14ac:dyDescent="0.2">
      <c r="A870" s="4" t="s">
        <v>1518</v>
      </c>
      <c r="B870" s="83"/>
      <c r="C870" s="5" t="s">
        <v>226</v>
      </c>
      <c r="D870" s="11"/>
      <c r="E870" s="34">
        <v>45882</v>
      </c>
      <c r="F870" s="35">
        <v>0</v>
      </c>
      <c r="G870" s="35">
        <v>0</v>
      </c>
    </row>
    <row r="871" spans="1:7" ht="16" x14ac:dyDescent="0.2">
      <c r="A871" s="4" t="s">
        <v>1519</v>
      </c>
      <c r="B871" s="83"/>
      <c r="C871" s="5" t="s">
        <v>1520</v>
      </c>
      <c r="D871" s="11"/>
      <c r="E871" s="34">
        <v>20061</v>
      </c>
      <c r="F871" s="35">
        <v>0</v>
      </c>
      <c r="G871" s="35">
        <v>0</v>
      </c>
    </row>
    <row r="872" spans="1:7" ht="16" x14ac:dyDescent="0.2">
      <c r="A872" s="4" t="s">
        <v>1521</v>
      </c>
      <c r="B872" s="83"/>
      <c r="C872" s="5" t="s">
        <v>1522</v>
      </c>
      <c r="D872" s="13"/>
      <c r="E872" s="34">
        <v>272861</v>
      </c>
      <c r="F872" s="35">
        <v>2</v>
      </c>
      <c r="G872" s="35">
        <v>2</v>
      </c>
    </row>
    <row r="873" spans="1:7" ht="16" x14ac:dyDescent="0.2">
      <c r="A873" s="4" t="s">
        <v>1523</v>
      </c>
      <c r="B873" s="83"/>
      <c r="C873" s="5" t="s">
        <v>1524</v>
      </c>
      <c r="D873" s="11"/>
      <c r="E873" s="34">
        <v>23425</v>
      </c>
      <c r="F873" s="35">
        <v>0</v>
      </c>
      <c r="G873" s="35">
        <v>0</v>
      </c>
    </row>
    <row r="874" spans="1:7" ht="16" x14ac:dyDescent="0.2">
      <c r="A874" s="4" t="s">
        <v>1525</v>
      </c>
      <c r="B874" s="83"/>
      <c r="C874" s="5" t="s">
        <v>1526</v>
      </c>
      <c r="D874" s="11"/>
      <c r="E874" s="34">
        <v>34799</v>
      </c>
      <c r="F874" s="35">
        <v>0</v>
      </c>
      <c r="G874" s="35">
        <v>0</v>
      </c>
    </row>
    <row r="875" spans="1:7" ht="16" x14ac:dyDescent="0.2">
      <c r="A875" s="4" t="s">
        <v>1527</v>
      </c>
      <c r="B875" s="83"/>
      <c r="C875" s="5" t="s">
        <v>1528</v>
      </c>
      <c r="D875" s="11"/>
      <c r="E875" s="34">
        <v>20831</v>
      </c>
      <c r="F875" s="35">
        <v>0</v>
      </c>
      <c r="G875" s="35">
        <v>0</v>
      </c>
    </row>
    <row r="876" spans="1:7" ht="16" x14ac:dyDescent="0.2">
      <c r="A876" s="4" t="s">
        <v>1529</v>
      </c>
      <c r="B876" s="83"/>
      <c r="C876" s="5" t="s">
        <v>1530</v>
      </c>
      <c r="D876" s="11"/>
      <c r="E876" s="34">
        <v>10037</v>
      </c>
      <c r="F876" s="35">
        <v>0</v>
      </c>
      <c r="G876" s="35">
        <v>0</v>
      </c>
    </row>
    <row r="877" spans="1:7" ht="16" x14ac:dyDescent="0.2">
      <c r="A877" s="4" t="s">
        <v>1531</v>
      </c>
      <c r="B877" s="83"/>
      <c r="C877" s="5" t="s">
        <v>1532</v>
      </c>
      <c r="D877" s="13"/>
      <c r="E877" s="34">
        <v>190456</v>
      </c>
      <c r="F877" s="35">
        <v>2</v>
      </c>
      <c r="G877" s="35">
        <v>2</v>
      </c>
    </row>
    <row r="878" spans="1:7" ht="16" x14ac:dyDescent="0.2">
      <c r="A878" s="4" t="s">
        <v>1533</v>
      </c>
      <c r="B878" s="83"/>
      <c r="C878" s="5" t="s">
        <v>1534</v>
      </c>
      <c r="D878" s="11"/>
      <c r="E878" s="34">
        <v>15319</v>
      </c>
      <c r="F878" s="35">
        <v>0</v>
      </c>
      <c r="G878" s="35">
        <v>0</v>
      </c>
    </row>
    <row r="879" spans="1:7" ht="16" x14ac:dyDescent="0.2">
      <c r="A879" s="4" t="s">
        <v>1535</v>
      </c>
      <c r="B879" s="83"/>
      <c r="C879" s="5" t="s">
        <v>367</v>
      </c>
      <c r="D879" s="11"/>
      <c r="E879" s="34">
        <v>6863</v>
      </c>
      <c r="F879" s="35">
        <v>0</v>
      </c>
      <c r="G879" s="35">
        <v>0</v>
      </c>
    </row>
    <row r="880" spans="1:7" ht="16" x14ac:dyDescent="0.2">
      <c r="A880" s="4" t="s">
        <v>1536</v>
      </c>
      <c r="B880" s="83"/>
      <c r="C880" s="5" t="s">
        <v>1537</v>
      </c>
      <c r="D880" s="16"/>
      <c r="E880" s="34">
        <v>181995</v>
      </c>
      <c r="F880" s="35">
        <v>5</v>
      </c>
      <c r="G880" s="35">
        <v>5</v>
      </c>
    </row>
    <row r="881" spans="1:7" ht="16" x14ac:dyDescent="0.2">
      <c r="A881" s="4" t="s">
        <v>1538</v>
      </c>
      <c r="B881" s="83"/>
      <c r="C881" s="5" t="s">
        <v>1539</v>
      </c>
      <c r="D881" s="11"/>
      <c r="E881" s="34">
        <v>15488</v>
      </c>
      <c r="F881" s="35">
        <v>0</v>
      </c>
      <c r="G881" s="35">
        <v>0</v>
      </c>
    </row>
    <row r="882" spans="1:7" ht="16" x14ac:dyDescent="0.2">
      <c r="A882" s="4" t="s">
        <v>1540</v>
      </c>
      <c r="B882" s="83"/>
      <c r="C882" s="5" t="s">
        <v>1541</v>
      </c>
      <c r="D882" s="15"/>
      <c r="E882" s="34">
        <v>106512</v>
      </c>
      <c r="F882" s="35">
        <v>4</v>
      </c>
      <c r="G882" s="35">
        <v>4</v>
      </c>
    </row>
    <row r="883" spans="1:7" ht="16" x14ac:dyDescent="0.2">
      <c r="A883" s="4" t="s">
        <v>1542</v>
      </c>
      <c r="B883" s="83"/>
      <c r="C883" s="5" t="s">
        <v>1408</v>
      </c>
      <c r="D883" s="11"/>
      <c r="E883" s="34">
        <v>30713</v>
      </c>
      <c r="F883" s="35">
        <v>0</v>
      </c>
      <c r="G883" s="35">
        <v>0</v>
      </c>
    </row>
    <row r="884" spans="1:7" ht="16" x14ac:dyDescent="0.2">
      <c r="A884" s="4" t="s">
        <v>1543</v>
      </c>
      <c r="B884" s="83"/>
      <c r="C884" s="5" t="s">
        <v>1015</v>
      </c>
      <c r="D884" s="11"/>
      <c r="E884" s="34">
        <v>8474</v>
      </c>
      <c r="F884" s="35">
        <v>0</v>
      </c>
      <c r="G884" s="35">
        <v>0</v>
      </c>
    </row>
    <row r="885" spans="1:7" ht="16" x14ac:dyDescent="0.2">
      <c r="A885" s="4" t="s">
        <v>1544</v>
      </c>
      <c r="B885" s="83"/>
      <c r="C885" s="5" t="s">
        <v>1545</v>
      </c>
      <c r="D885" s="11"/>
      <c r="E885" s="34">
        <v>66803</v>
      </c>
      <c r="F885" s="35">
        <v>0</v>
      </c>
      <c r="G885" s="35">
        <v>0</v>
      </c>
    </row>
    <row r="886" spans="1:7" ht="16" x14ac:dyDescent="0.2">
      <c r="A886" s="4" t="s">
        <v>1546</v>
      </c>
      <c r="B886" s="83"/>
      <c r="C886" s="5" t="s">
        <v>240</v>
      </c>
      <c r="D886" s="11"/>
      <c r="E886" s="34">
        <v>28383</v>
      </c>
      <c r="F886" s="35">
        <v>0</v>
      </c>
      <c r="G886" s="35">
        <v>0</v>
      </c>
    </row>
    <row r="887" spans="1:7" ht="16" x14ac:dyDescent="0.2">
      <c r="A887" s="4" t="s">
        <v>1547</v>
      </c>
      <c r="B887" s="83"/>
      <c r="C887" s="5" t="s">
        <v>1018</v>
      </c>
      <c r="D887" s="11"/>
      <c r="E887" s="34">
        <v>66169</v>
      </c>
      <c r="F887" s="35">
        <v>0</v>
      </c>
      <c r="G887" s="35">
        <v>0</v>
      </c>
    </row>
    <row r="888" spans="1:7" ht="16" x14ac:dyDescent="0.2">
      <c r="A888" s="4" t="s">
        <v>1548</v>
      </c>
      <c r="B888" s="83"/>
      <c r="C888" s="5" t="s">
        <v>1549</v>
      </c>
      <c r="D888" s="11"/>
      <c r="E888" s="34">
        <v>28883</v>
      </c>
      <c r="F888" s="35">
        <v>0</v>
      </c>
      <c r="G888" s="35">
        <v>0</v>
      </c>
    </row>
    <row r="889" spans="1:7" ht="16" x14ac:dyDescent="0.2">
      <c r="A889" s="4" t="s">
        <v>1550</v>
      </c>
      <c r="B889" s="83"/>
      <c r="C889" s="5" t="s">
        <v>372</v>
      </c>
      <c r="D889" s="11"/>
      <c r="E889" s="34">
        <v>25164</v>
      </c>
      <c r="F889" s="35">
        <v>0</v>
      </c>
      <c r="G889" s="35">
        <v>0</v>
      </c>
    </row>
    <row r="890" spans="1:7" ht="16" x14ac:dyDescent="0.2">
      <c r="A890" s="4" t="s">
        <v>1551</v>
      </c>
      <c r="B890" s="84"/>
      <c r="C890" s="5" t="s">
        <v>1552</v>
      </c>
      <c r="D890" s="11"/>
      <c r="E890" s="34">
        <v>35046</v>
      </c>
      <c r="F890" s="35">
        <v>0</v>
      </c>
      <c r="G890" s="35">
        <v>0</v>
      </c>
    </row>
    <row r="891" spans="1:7" ht="16" x14ac:dyDescent="0.2">
      <c r="A891" s="4" t="s">
        <v>1553</v>
      </c>
      <c r="B891" s="82" t="s">
        <v>17</v>
      </c>
      <c r="C891" s="5" t="s">
        <v>1424</v>
      </c>
      <c r="D891" s="11"/>
      <c r="E891" s="34">
        <v>12302</v>
      </c>
      <c r="F891" s="35">
        <v>0</v>
      </c>
      <c r="G891" s="35">
        <v>0</v>
      </c>
    </row>
    <row r="892" spans="1:7" ht="16" x14ac:dyDescent="0.2">
      <c r="A892" s="4" t="s">
        <v>1554</v>
      </c>
      <c r="B892" s="83"/>
      <c r="C892" s="5" t="s">
        <v>1555</v>
      </c>
      <c r="D892" s="11"/>
      <c r="E892" s="34">
        <v>8018</v>
      </c>
      <c r="F892" s="35">
        <v>0</v>
      </c>
      <c r="G892" s="35">
        <v>0</v>
      </c>
    </row>
    <row r="893" spans="1:7" ht="16" x14ac:dyDescent="0.2">
      <c r="A893" s="4" t="s">
        <v>1556</v>
      </c>
      <c r="B893" s="83"/>
      <c r="C893" s="5" t="s">
        <v>1557</v>
      </c>
      <c r="D893" s="11"/>
      <c r="E893" s="34">
        <v>16172</v>
      </c>
      <c r="F893" s="35">
        <v>0</v>
      </c>
      <c r="G893" s="35">
        <v>0</v>
      </c>
    </row>
    <row r="894" spans="1:7" ht="16" x14ac:dyDescent="0.2">
      <c r="A894" s="4" t="s">
        <v>1558</v>
      </c>
      <c r="B894" s="83"/>
      <c r="C894" s="5" t="s">
        <v>1559</v>
      </c>
      <c r="D894" s="11"/>
      <c r="E894" s="34">
        <v>4083</v>
      </c>
      <c r="F894" s="35">
        <v>0</v>
      </c>
      <c r="G894" s="35">
        <v>0</v>
      </c>
    </row>
    <row r="895" spans="1:7" ht="16" x14ac:dyDescent="0.2">
      <c r="A895" s="4" t="s">
        <v>1560</v>
      </c>
      <c r="B895" s="83"/>
      <c r="C895" s="5" t="s">
        <v>1561</v>
      </c>
      <c r="D895" s="11"/>
      <c r="E895" s="34">
        <v>24790</v>
      </c>
      <c r="F895" s="35">
        <v>0</v>
      </c>
      <c r="G895" s="35">
        <v>0</v>
      </c>
    </row>
    <row r="896" spans="1:7" ht="16" x14ac:dyDescent="0.2">
      <c r="A896" s="4" t="s">
        <v>1562</v>
      </c>
      <c r="B896" s="83"/>
      <c r="C896" s="5" t="s">
        <v>1563</v>
      </c>
      <c r="D896" s="11"/>
      <c r="E896" s="34">
        <v>14319</v>
      </c>
      <c r="F896" s="35">
        <v>0</v>
      </c>
      <c r="G896" s="35">
        <v>0</v>
      </c>
    </row>
    <row r="897" spans="1:7" ht="16" x14ac:dyDescent="0.2">
      <c r="A897" s="4" t="s">
        <v>1564</v>
      </c>
      <c r="B897" s="83"/>
      <c r="C897" s="5" t="s">
        <v>1278</v>
      </c>
      <c r="D897" s="11"/>
      <c r="E897" s="34">
        <v>9104</v>
      </c>
      <c r="F897" s="35">
        <v>0</v>
      </c>
      <c r="G897" s="35">
        <v>0</v>
      </c>
    </row>
    <row r="898" spans="1:7" ht="16" x14ac:dyDescent="0.2">
      <c r="A898" s="4" t="s">
        <v>1565</v>
      </c>
      <c r="B898" s="83"/>
      <c r="C898" s="5" t="s">
        <v>124</v>
      </c>
      <c r="D898" s="12"/>
      <c r="E898" s="34">
        <v>69484</v>
      </c>
      <c r="F898" s="35">
        <v>1</v>
      </c>
      <c r="G898" s="35">
        <v>1</v>
      </c>
    </row>
    <row r="899" spans="1:7" ht="16" x14ac:dyDescent="0.2">
      <c r="A899" s="4" t="s">
        <v>1566</v>
      </c>
      <c r="B899" s="83"/>
      <c r="C899" s="5" t="s">
        <v>1567</v>
      </c>
      <c r="D899" s="11"/>
      <c r="E899" s="34">
        <v>2572</v>
      </c>
      <c r="F899" s="35">
        <v>0</v>
      </c>
      <c r="G899" s="35">
        <v>0</v>
      </c>
    </row>
    <row r="900" spans="1:7" ht="16" x14ac:dyDescent="0.2">
      <c r="A900" s="4" t="s">
        <v>1568</v>
      </c>
      <c r="B900" s="83"/>
      <c r="C900" s="5" t="s">
        <v>1569</v>
      </c>
      <c r="D900" s="11"/>
      <c r="E900" s="34">
        <v>3321</v>
      </c>
      <c r="F900" s="35">
        <v>0</v>
      </c>
      <c r="G900" s="35">
        <v>0</v>
      </c>
    </row>
    <row r="901" spans="1:7" ht="16" x14ac:dyDescent="0.2">
      <c r="A901" s="4" t="s">
        <v>1570</v>
      </c>
      <c r="B901" s="83"/>
      <c r="C901" s="5" t="s">
        <v>130</v>
      </c>
      <c r="D901" s="11"/>
      <c r="E901" s="34">
        <v>19105</v>
      </c>
      <c r="F901" s="35">
        <v>0</v>
      </c>
      <c r="G901" s="35">
        <v>0</v>
      </c>
    </row>
    <row r="902" spans="1:7" ht="16" x14ac:dyDescent="0.2">
      <c r="A902" s="4" t="s">
        <v>1571</v>
      </c>
      <c r="B902" s="83"/>
      <c r="C902" s="5" t="s">
        <v>540</v>
      </c>
      <c r="D902" s="11"/>
      <c r="E902" s="34">
        <v>2604</v>
      </c>
      <c r="F902" s="35">
        <v>0</v>
      </c>
      <c r="G902" s="35">
        <v>0</v>
      </c>
    </row>
    <row r="903" spans="1:7" ht="16" x14ac:dyDescent="0.2">
      <c r="A903" s="4" t="s">
        <v>1572</v>
      </c>
      <c r="B903" s="83"/>
      <c r="C903" s="5" t="s">
        <v>263</v>
      </c>
      <c r="D903" s="11"/>
      <c r="E903" s="34">
        <v>1900</v>
      </c>
      <c r="F903" s="35">
        <v>0</v>
      </c>
      <c r="G903" s="35">
        <v>0</v>
      </c>
    </row>
    <row r="904" spans="1:7" ht="16" x14ac:dyDescent="0.2">
      <c r="A904" s="4" t="s">
        <v>1573</v>
      </c>
      <c r="B904" s="83"/>
      <c r="C904" s="5" t="s">
        <v>138</v>
      </c>
      <c r="D904" s="11"/>
      <c r="E904" s="34">
        <v>7990</v>
      </c>
      <c r="F904" s="35">
        <v>0</v>
      </c>
      <c r="G904" s="35">
        <v>0</v>
      </c>
    </row>
    <row r="905" spans="1:7" ht="16" x14ac:dyDescent="0.2">
      <c r="A905" s="4" t="s">
        <v>1574</v>
      </c>
      <c r="B905" s="83"/>
      <c r="C905" s="5" t="s">
        <v>1575</v>
      </c>
      <c r="D905" s="11"/>
      <c r="E905" s="34">
        <v>8833</v>
      </c>
      <c r="F905" s="35">
        <v>0</v>
      </c>
      <c r="G905" s="35">
        <v>0</v>
      </c>
    </row>
    <row r="906" spans="1:7" ht="16" x14ac:dyDescent="0.2">
      <c r="A906" s="4" t="s">
        <v>1576</v>
      </c>
      <c r="B906" s="83"/>
      <c r="C906" s="5" t="s">
        <v>1577</v>
      </c>
      <c r="D906" s="11"/>
      <c r="E906" s="34">
        <v>8467</v>
      </c>
      <c r="F906" s="35">
        <v>0</v>
      </c>
      <c r="G906" s="35">
        <v>0</v>
      </c>
    </row>
    <row r="907" spans="1:7" ht="16" x14ac:dyDescent="0.2">
      <c r="A907" s="4" t="s">
        <v>1578</v>
      </c>
      <c r="B907" s="83"/>
      <c r="C907" s="5" t="s">
        <v>1579</v>
      </c>
      <c r="D907" s="11"/>
      <c r="E907" s="34">
        <v>1673</v>
      </c>
      <c r="F907" s="35">
        <v>0</v>
      </c>
      <c r="G907" s="35">
        <v>0</v>
      </c>
    </row>
    <row r="908" spans="1:7" ht="16" x14ac:dyDescent="0.2">
      <c r="A908" s="4" t="s">
        <v>1580</v>
      </c>
      <c r="B908" s="83"/>
      <c r="C908" s="5" t="s">
        <v>1581</v>
      </c>
      <c r="D908" s="11"/>
      <c r="E908" s="34">
        <v>34382</v>
      </c>
      <c r="F908" s="35">
        <v>0</v>
      </c>
      <c r="G908" s="35">
        <v>0</v>
      </c>
    </row>
    <row r="909" spans="1:7" ht="16" x14ac:dyDescent="0.2">
      <c r="A909" s="4" t="s">
        <v>1582</v>
      </c>
      <c r="B909" s="83"/>
      <c r="C909" s="5" t="s">
        <v>275</v>
      </c>
      <c r="D909" s="11"/>
      <c r="E909" s="34">
        <v>39008</v>
      </c>
      <c r="F909" s="35">
        <v>0</v>
      </c>
      <c r="G909" s="35">
        <v>0</v>
      </c>
    </row>
    <row r="910" spans="1:7" ht="16" x14ac:dyDescent="0.2">
      <c r="A910" s="4" t="s">
        <v>1583</v>
      </c>
      <c r="B910" s="83"/>
      <c r="C910" s="5" t="s">
        <v>840</v>
      </c>
      <c r="D910" s="11"/>
      <c r="E910" s="34">
        <v>2716</v>
      </c>
      <c r="F910" s="35">
        <v>0</v>
      </c>
      <c r="G910" s="35">
        <v>0</v>
      </c>
    </row>
    <row r="911" spans="1:7" ht="16" x14ac:dyDescent="0.2">
      <c r="A911" s="4" t="s">
        <v>1584</v>
      </c>
      <c r="B911" s="83"/>
      <c r="C911" s="5" t="s">
        <v>1089</v>
      </c>
      <c r="D911" s="11"/>
      <c r="E911" s="34">
        <v>18637</v>
      </c>
      <c r="F911" s="35">
        <v>0</v>
      </c>
      <c r="G911" s="35">
        <v>0</v>
      </c>
    </row>
    <row r="912" spans="1:7" ht="16" x14ac:dyDescent="0.2">
      <c r="A912" s="4" t="s">
        <v>1585</v>
      </c>
      <c r="B912" s="83"/>
      <c r="C912" s="5" t="s">
        <v>1586</v>
      </c>
      <c r="D912" s="11"/>
      <c r="E912" s="34">
        <v>7594</v>
      </c>
      <c r="F912" s="35">
        <v>0</v>
      </c>
      <c r="G912" s="35">
        <v>0</v>
      </c>
    </row>
    <row r="913" spans="1:7" ht="16" x14ac:dyDescent="0.2">
      <c r="A913" s="4" t="s">
        <v>1587</v>
      </c>
      <c r="B913" s="83"/>
      <c r="C913" s="5" t="s">
        <v>558</v>
      </c>
      <c r="D913" s="13"/>
      <c r="E913" s="34">
        <v>120920</v>
      </c>
      <c r="F913" s="35">
        <v>2</v>
      </c>
      <c r="G913" s="35">
        <v>2</v>
      </c>
    </row>
    <row r="914" spans="1:7" ht="16" x14ac:dyDescent="0.2">
      <c r="A914" s="4" t="s">
        <v>1588</v>
      </c>
      <c r="B914" s="83"/>
      <c r="C914" s="5" t="s">
        <v>1308</v>
      </c>
      <c r="D914" s="11"/>
      <c r="E914" s="34">
        <v>2640</v>
      </c>
      <c r="F914" s="35">
        <v>0</v>
      </c>
      <c r="G914" s="35">
        <v>0</v>
      </c>
    </row>
    <row r="915" spans="1:7" ht="16" x14ac:dyDescent="0.2">
      <c r="A915" s="4" t="s">
        <v>1589</v>
      </c>
      <c r="B915" s="83"/>
      <c r="C915" s="5" t="s">
        <v>1590</v>
      </c>
      <c r="D915" s="11"/>
      <c r="E915" s="34">
        <v>2458</v>
      </c>
      <c r="F915" s="35">
        <v>0</v>
      </c>
      <c r="G915" s="35">
        <v>0</v>
      </c>
    </row>
    <row r="916" spans="1:7" ht="16" x14ac:dyDescent="0.2">
      <c r="A916" s="4" t="s">
        <v>1591</v>
      </c>
      <c r="B916" s="83"/>
      <c r="C916" s="5" t="s">
        <v>1592</v>
      </c>
      <c r="D916" s="11"/>
      <c r="E916" s="34">
        <v>29075</v>
      </c>
      <c r="F916" s="35">
        <v>0</v>
      </c>
      <c r="G916" s="35">
        <v>0</v>
      </c>
    </row>
    <row r="917" spans="1:7" ht="16" x14ac:dyDescent="0.2">
      <c r="A917" s="4" t="s">
        <v>1593</v>
      </c>
      <c r="B917" s="83"/>
      <c r="C917" s="5" t="s">
        <v>1594</v>
      </c>
      <c r="D917" s="11"/>
      <c r="E917" s="34">
        <v>6257</v>
      </c>
      <c r="F917" s="35">
        <v>0</v>
      </c>
      <c r="G917" s="35">
        <v>0</v>
      </c>
    </row>
    <row r="918" spans="1:7" ht="16" x14ac:dyDescent="0.2">
      <c r="A918" s="4" t="s">
        <v>1595</v>
      </c>
      <c r="B918" s="83"/>
      <c r="C918" s="5" t="s">
        <v>1596</v>
      </c>
      <c r="D918" s="12"/>
      <c r="E918" s="34">
        <v>37505</v>
      </c>
      <c r="F918" s="35">
        <v>1</v>
      </c>
      <c r="G918" s="35">
        <v>1</v>
      </c>
    </row>
    <row r="919" spans="1:7" ht="16" x14ac:dyDescent="0.2">
      <c r="A919" s="4" t="s">
        <v>1597</v>
      </c>
      <c r="B919" s="83"/>
      <c r="C919" s="5" t="s">
        <v>1312</v>
      </c>
      <c r="D919" s="11"/>
      <c r="E919" s="34">
        <v>33993</v>
      </c>
      <c r="F919" s="35">
        <v>0</v>
      </c>
      <c r="G919" s="35">
        <v>0</v>
      </c>
    </row>
    <row r="920" spans="1:7" ht="16" x14ac:dyDescent="0.2">
      <c r="A920" s="4" t="s">
        <v>1598</v>
      </c>
      <c r="B920" s="83"/>
      <c r="C920" s="5" t="s">
        <v>170</v>
      </c>
      <c r="D920" s="13"/>
      <c r="E920" s="34">
        <v>26299</v>
      </c>
      <c r="F920" s="35">
        <v>2</v>
      </c>
      <c r="G920" s="35">
        <v>2</v>
      </c>
    </row>
    <row r="921" spans="1:7" ht="16" x14ac:dyDescent="0.2">
      <c r="A921" s="4" t="s">
        <v>1599</v>
      </c>
      <c r="B921" s="83"/>
      <c r="C921" s="5" t="s">
        <v>1600</v>
      </c>
      <c r="D921" s="12"/>
      <c r="E921" s="34">
        <v>36338</v>
      </c>
      <c r="F921" s="35">
        <v>1</v>
      </c>
      <c r="G921" s="35">
        <v>1</v>
      </c>
    </row>
    <row r="922" spans="1:7" ht="16" x14ac:dyDescent="0.2">
      <c r="A922" s="4" t="s">
        <v>1601</v>
      </c>
      <c r="B922" s="83"/>
      <c r="C922" s="5" t="s">
        <v>1602</v>
      </c>
      <c r="D922" s="11"/>
      <c r="E922" s="34">
        <v>2631</v>
      </c>
      <c r="F922" s="35">
        <v>0</v>
      </c>
      <c r="G922" s="35">
        <v>0</v>
      </c>
    </row>
    <row r="923" spans="1:7" ht="16" x14ac:dyDescent="0.2">
      <c r="A923" s="4" t="s">
        <v>1603</v>
      </c>
      <c r="B923" s="83"/>
      <c r="C923" s="5" t="s">
        <v>386</v>
      </c>
      <c r="D923" s="11"/>
      <c r="E923" s="34">
        <v>2371</v>
      </c>
      <c r="F923" s="35">
        <v>0</v>
      </c>
      <c r="G923" s="35">
        <v>0</v>
      </c>
    </row>
    <row r="924" spans="1:7" ht="16" x14ac:dyDescent="0.2">
      <c r="A924" s="4" t="s">
        <v>1604</v>
      </c>
      <c r="B924" s="83"/>
      <c r="C924" s="5" t="s">
        <v>293</v>
      </c>
      <c r="D924" s="11"/>
      <c r="E924" s="34">
        <v>7028</v>
      </c>
      <c r="F924" s="35">
        <v>0</v>
      </c>
      <c r="G924" s="35">
        <v>0</v>
      </c>
    </row>
    <row r="925" spans="1:7" ht="16" x14ac:dyDescent="0.2">
      <c r="A925" s="4" t="s">
        <v>1605</v>
      </c>
      <c r="B925" s="83"/>
      <c r="C925" s="5" t="s">
        <v>1606</v>
      </c>
      <c r="D925" s="11"/>
      <c r="E925" s="34">
        <v>5652</v>
      </c>
      <c r="F925" s="35">
        <v>0</v>
      </c>
      <c r="G925" s="35">
        <v>0</v>
      </c>
    </row>
    <row r="926" spans="1:7" ht="16" x14ac:dyDescent="0.2">
      <c r="A926" s="4" t="s">
        <v>1607</v>
      </c>
      <c r="B926" s="83"/>
      <c r="C926" s="5" t="s">
        <v>1608</v>
      </c>
      <c r="D926" s="11"/>
      <c r="E926" s="34">
        <v>1182</v>
      </c>
      <c r="F926" s="35">
        <v>0</v>
      </c>
      <c r="G926" s="35">
        <v>0</v>
      </c>
    </row>
    <row r="927" spans="1:7" ht="16" x14ac:dyDescent="0.2">
      <c r="A927" s="4" t="s">
        <v>1609</v>
      </c>
      <c r="B927" s="83"/>
      <c r="C927" s="5" t="s">
        <v>1610</v>
      </c>
      <c r="D927" s="11"/>
      <c r="E927" s="34">
        <v>5826</v>
      </c>
      <c r="F927" s="35">
        <v>0</v>
      </c>
      <c r="G927" s="35">
        <v>0</v>
      </c>
    </row>
    <row r="928" spans="1:7" ht="16" x14ac:dyDescent="0.2">
      <c r="A928" s="4" t="s">
        <v>1611</v>
      </c>
      <c r="B928" s="83"/>
      <c r="C928" s="5" t="s">
        <v>691</v>
      </c>
      <c r="D928" s="11"/>
      <c r="E928" s="34">
        <v>2500</v>
      </c>
      <c r="F928" s="35">
        <v>0</v>
      </c>
      <c r="G928" s="35">
        <v>0</v>
      </c>
    </row>
    <row r="929" spans="1:7" ht="16" x14ac:dyDescent="0.2">
      <c r="A929" s="4" t="s">
        <v>1612</v>
      </c>
      <c r="B929" s="83"/>
      <c r="C929" s="5" t="s">
        <v>1613</v>
      </c>
      <c r="D929" s="11"/>
      <c r="E929" s="34">
        <v>5370</v>
      </c>
      <c r="F929" s="35">
        <v>0</v>
      </c>
      <c r="G929" s="35">
        <v>0</v>
      </c>
    </row>
    <row r="930" spans="1:7" ht="16" x14ac:dyDescent="0.2">
      <c r="A930" s="4" t="s">
        <v>1614</v>
      </c>
      <c r="B930" s="83"/>
      <c r="C930" s="5" t="s">
        <v>1615</v>
      </c>
      <c r="D930" s="11"/>
      <c r="E930" s="34">
        <v>33580</v>
      </c>
      <c r="F930" s="35">
        <v>0</v>
      </c>
      <c r="G930" s="35">
        <v>0</v>
      </c>
    </row>
    <row r="931" spans="1:7" ht="16" x14ac:dyDescent="0.2">
      <c r="A931" s="4" t="s">
        <v>1616</v>
      </c>
      <c r="B931" s="83"/>
      <c r="C931" s="5" t="s">
        <v>1617</v>
      </c>
      <c r="D931" s="11"/>
      <c r="E931" s="34">
        <v>3599</v>
      </c>
      <c r="F931" s="35">
        <v>0</v>
      </c>
      <c r="G931" s="35">
        <v>0</v>
      </c>
    </row>
    <row r="932" spans="1:7" ht="16" x14ac:dyDescent="0.2">
      <c r="A932" s="4" t="s">
        <v>1618</v>
      </c>
      <c r="B932" s="83"/>
      <c r="C932" s="5" t="s">
        <v>1619</v>
      </c>
      <c r="D932" s="11"/>
      <c r="E932" s="34">
        <v>1619</v>
      </c>
      <c r="F932" s="35">
        <v>0</v>
      </c>
      <c r="G932" s="35">
        <v>0</v>
      </c>
    </row>
    <row r="933" spans="1:7" ht="16" x14ac:dyDescent="0.2">
      <c r="A933" s="4" t="s">
        <v>1620</v>
      </c>
      <c r="B933" s="83"/>
      <c r="C933" s="5" t="s">
        <v>182</v>
      </c>
      <c r="D933" s="11"/>
      <c r="E933" s="34">
        <v>13438</v>
      </c>
      <c r="F933" s="35">
        <v>0</v>
      </c>
      <c r="G933" s="35">
        <v>0</v>
      </c>
    </row>
    <row r="934" spans="1:7" ht="16" x14ac:dyDescent="0.2">
      <c r="A934" s="4" t="s">
        <v>1621</v>
      </c>
      <c r="B934" s="83"/>
      <c r="C934" s="5" t="s">
        <v>184</v>
      </c>
      <c r="D934" s="11"/>
      <c r="E934" s="34">
        <v>18296</v>
      </c>
      <c r="F934" s="35">
        <v>0</v>
      </c>
      <c r="G934" s="35">
        <v>0</v>
      </c>
    </row>
    <row r="935" spans="1:7" ht="16" x14ac:dyDescent="0.2">
      <c r="A935" s="4" t="s">
        <v>1622</v>
      </c>
      <c r="B935" s="83"/>
      <c r="C935" s="5" t="s">
        <v>1623</v>
      </c>
      <c r="D935" s="11"/>
      <c r="E935" s="34">
        <v>2830</v>
      </c>
      <c r="F935" s="35">
        <v>0</v>
      </c>
      <c r="G935" s="35">
        <v>0</v>
      </c>
    </row>
    <row r="936" spans="1:7" ht="16" x14ac:dyDescent="0.2">
      <c r="A936" s="4" t="s">
        <v>1624</v>
      </c>
      <c r="B936" s="83"/>
      <c r="C936" s="5" t="s">
        <v>308</v>
      </c>
      <c r="D936" s="16"/>
      <c r="E936" s="34">
        <v>636906</v>
      </c>
      <c r="F936" s="35">
        <v>5</v>
      </c>
      <c r="G936" s="35">
        <v>5</v>
      </c>
    </row>
    <row r="937" spans="1:7" ht="16" x14ac:dyDescent="0.2">
      <c r="A937" s="4" t="s">
        <v>1625</v>
      </c>
      <c r="B937" s="83"/>
      <c r="C937" s="5" t="s">
        <v>1626</v>
      </c>
      <c r="D937" s="11"/>
      <c r="E937" s="34">
        <v>3888</v>
      </c>
      <c r="F937" s="35">
        <v>0</v>
      </c>
      <c r="G937" s="35">
        <v>0</v>
      </c>
    </row>
    <row r="938" spans="1:7" ht="16" x14ac:dyDescent="0.2">
      <c r="A938" s="4" t="s">
        <v>1627</v>
      </c>
      <c r="B938" s="83"/>
      <c r="C938" s="5" t="s">
        <v>1628</v>
      </c>
      <c r="D938" s="11"/>
      <c r="E938" s="34">
        <v>7029</v>
      </c>
      <c r="F938" s="35">
        <v>0</v>
      </c>
      <c r="G938" s="35">
        <v>0</v>
      </c>
    </row>
    <row r="939" spans="1:7" ht="16" x14ac:dyDescent="0.2">
      <c r="A939" s="4" t="s">
        <v>1629</v>
      </c>
      <c r="B939" s="83"/>
      <c r="C939" s="5" t="s">
        <v>582</v>
      </c>
      <c r="D939" s="11"/>
      <c r="E939" s="34">
        <v>2432</v>
      </c>
      <c r="F939" s="35">
        <v>0</v>
      </c>
      <c r="G939" s="35">
        <v>0</v>
      </c>
    </row>
    <row r="940" spans="1:7" ht="16" x14ac:dyDescent="0.2">
      <c r="A940" s="4" t="s">
        <v>1630</v>
      </c>
      <c r="B940" s="83"/>
      <c r="C940" s="5" t="s">
        <v>1631</v>
      </c>
      <c r="D940" s="12"/>
      <c r="E940" s="34">
        <v>19685</v>
      </c>
      <c r="F940" s="35">
        <v>1</v>
      </c>
      <c r="G940" s="35">
        <v>1</v>
      </c>
    </row>
    <row r="941" spans="1:7" ht="16" x14ac:dyDescent="0.2">
      <c r="A941" s="4" t="s">
        <v>1632</v>
      </c>
      <c r="B941" s="83"/>
      <c r="C941" s="5" t="s">
        <v>1633</v>
      </c>
      <c r="D941" s="11"/>
      <c r="E941" s="34">
        <v>1508</v>
      </c>
      <c r="F941" s="35">
        <v>0</v>
      </c>
      <c r="G941" s="35">
        <v>0</v>
      </c>
    </row>
    <row r="942" spans="1:7" ht="16" x14ac:dyDescent="0.2">
      <c r="A942" s="4" t="s">
        <v>1634</v>
      </c>
      <c r="B942" s="83"/>
      <c r="C942" s="5" t="s">
        <v>1635</v>
      </c>
      <c r="D942" s="12"/>
      <c r="E942" s="34">
        <v>84590</v>
      </c>
      <c r="F942" s="35">
        <v>1</v>
      </c>
      <c r="G942" s="35">
        <v>1</v>
      </c>
    </row>
    <row r="943" spans="1:7" ht="16" x14ac:dyDescent="0.2">
      <c r="A943" s="4" t="s">
        <v>1636</v>
      </c>
      <c r="B943" s="83"/>
      <c r="C943" s="5" t="s">
        <v>314</v>
      </c>
      <c r="D943" s="11"/>
      <c r="E943" s="34">
        <v>2861</v>
      </c>
      <c r="F943" s="35">
        <v>0</v>
      </c>
      <c r="G943" s="35">
        <v>0</v>
      </c>
    </row>
    <row r="944" spans="1:7" ht="16" x14ac:dyDescent="0.2">
      <c r="A944" s="4" t="s">
        <v>1637</v>
      </c>
      <c r="B944" s="83"/>
      <c r="C944" s="5" t="s">
        <v>1127</v>
      </c>
      <c r="D944" s="11"/>
      <c r="E944" s="34">
        <v>9950</v>
      </c>
      <c r="F944" s="35">
        <v>0</v>
      </c>
      <c r="G944" s="35">
        <v>0</v>
      </c>
    </row>
    <row r="945" spans="1:7" ht="16" x14ac:dyDescent="0.2">
      <c r="A945" s="4" t="s">
        <v>1638</v>
      </c>
      <c r="B945" s="83"/>
      <c r="C945" s="5" t="s">
        <v>318</v>
      </c>
      <c r="D945" s="11"/>
      <c r="E945" s="34">
        <v>2661</v>
      </c>
      <c r="F945" s="35">
        <v>0</v>
      </c>
      <c r="G945" s="35">
        <v>0</v>
      </c>
    </row>
    <row r="946" spans="1:7" ht="16" x14ac:dyDescent="0.2">
      <c r="A946" s="4" t="s">
        <v>1639</v>
      </c>
      <c r="B946" s="83"/>
      <c r="C946" s="5" t="s">
        <v>1133</v>
      </c>
      <c r="D946" s="11"/>
      <c r="E946" s="34">
        <v>32266</v>
      </c>
      <c r="F946" s="35">
        <v>0</v>
      </c>
      <c r="G946" s="35">
        <v>0</v>
      </c>
    </row>
    <row r="947" spans="1:7" ht="16" x14ac:dyDescent="0.2">
      <c r="A947" s="4" t="s">
        <v>1640</v>
      </c>
      <c r="B947" s="83"/>
      <c r="C947" s="5" t="s">
        <v>204</v>
      </c>
      <c r="D947" s="11"/>
      <c r="E947" s="34">
        <v>11634</v>
      </c>
      <c r="F947" s="35">
        <v>0</v>
      </c>
      <c r="G947" s="35">
        <v>0</v>
      </c>
    </row>
    <row r="948" spans="1:7" ht="16" x14ac:dyDescent="0.2">
      <c r="A948" s="4" t="s">
        <v>1641</v>
      </c>
      <c r="B948" s="83"/>
      <c r="C948" s="5" t="s">
        <v>206</v>
      </c>
      <c r="D948" s="11"/>
      <c r="E948" s="34">
        <v>9852</v>
      </c>
      <c r="F948" s="35">
        <v>0</v>
      </c>
      <c r="G948" s="35">
        <v>0</v>
      </c>
    </row>
    <row r="949" spans="1:7" ht="16" x14ac:dyDescent="0.2">
      <c r="A949" s="4" t="s">
        <v>1642</v>
      </c>
      <c r="B949" s="83"/>
      <c r="C949" s="5" t="s">
        <v>1643</v>
      </c>
      <c r="D949" s="11"/>
      <c r="E949" s="34">
        <v>30064</v>
      </c>
      <c r="F949" s="35">
        <v>0</v>
      </c>
      <c r="G949" s="35">
        <v>0</v>
      </c>
    </row>
    <row r="950" spans="1:7" ht="16" x14ac:dyDescent="0.2">
      <c r="A950" s="4" t="s">
        <v>1644</v>
      </c>
      <c r="B950" s="83"/>
      <c r="C950" s="5" t="s">
        <v>1645</v>
      </c>
      <c r="D950" s="11"/>
      <c r="E950" s="34">
        <v>3852</v>
      </c>
      <c r="F950" s="35">
        <v>0</v>
      </c>
      <c r="G950" s="35">
        <v>0</v>
      </c>
    </row>
    <row r="951" spans="1:7" ht="16" x14ac:dyDescent="0.2">
      <c r="A951" s="4" t="s">
        <v>1646</v>
      </c>
      <c r="B951" s="83"/>
      <c r="C951" s="5" t="s">
        <v>1490</v>
      </c>
      <c r="D951" s="11"/>
      <c r="E951" s="34">
        <v>36240</v>
      </c>
      <c r="F951" s="35">
        <v>0</v>
      </c>
      <c r="G951" s="35">
        <v>0</v>
      </c>
    </row>
    <row r="952" spans="1:7" ht="16" x14ac:dyDescent="0.2">
      <c r="A952" s="4" t="s">
        <v>1647</v>
      </c>
      <c r="B952" s="83"/>
      <c r="C952" s="5" t="s">
        <v>935</v>
      </c>
      <c r="D952" s="11"/>
      <c r="E952" s="34">
        <v>5590</v>
      </c>
      <c r="F952" s="35">
        <v>0</v>
      </c>
      <c r="G952" s="35">
        <v>0</v>
      </c>
    </row>
    <row r="953" spans="1:7" ht="16" x14ac:dyDescent="0.2">
      <c r="A953" s="4" t="s">
        <v>1648</v>
      </c>
      <c r="B953" s="83"/>
      <c r="C953" s="5" t="s">
        <v>212</v>
      </c>
      <c r="D953" s="11"/>
      <c r="E953" s="34">
        <v>30177</v>
      </c>
      <c r="F953" s="35">
        <v>0</v>
      </c>
      <c r="G953" s="35">
        <v>0</v>
      </c>
    </row>
    <row r="954" spans="1:7" ht="16" x14ac:dyDescent="0.2">
      <c r="A954" s="4" t="s">
        <v>1649</v>
      </c>
      <c r="B954" s="83"/>
      <c r="C954" s="5" t="s">
        <v>1650</v>
      </c>
      <c r="D954" s="11"/>
      <c r="E954" s="34">
        <v>5348</v>
      </c>
      <c r="F954" s="35">
        <v>0</v>
      </c>
      <c r="G954" s="35">
        <v>0</v>
      </c>
    </row>
    <row r="955" spans="1:7" ht="16" x14ac:dyDescent="0.2">
      <c r="A955" s="4" t="s">
        <v>1651</v>
      </c>
      <c r="B955" s="83"/>
      <c r="C955" s="5" t="s">
        <v>1652</v>
      </c>
      <c r="D955" s="11"/>
      <c r="E955" s="34">
        <v>2470</v>
      </c>
      <c r="F955" s="35">
        <v>0</v>
      </c>
      <c r="G955" s="35">
        <v>0</v>
      </c>
    </row>
    <row r="956" spans="1:7" ht="16" x14ac:dyDescent="0.2">
      <c r="A956" s="4" t="s">
        <v>1653</v>
      </c>
      <c r="B956" s="83"/>
      <c r="C956" s="5" t="s">
        <v>1654</v>
      </c>
      <c r="D956" s="12"/>
      <c r="E956" s="34">
        <v>10054</v>
      </c>
      <c r="F956" s="35">
        <v>1</v>
      </c>
      <c r="G956" s="35">
        <v>1</v>
      </c>
    </row>
    <row r="957" spans="1:7" ht="16" x14ac:dyDescent="0.2">
      <c r="A957" s="4" t="s">
        <v>1655</v>
      </c>
      <c r="B957" s="83"/>
      <c r="C957" s="5" t="s">
        <v>1656</v>
      </c>
      <c r="D957" s="11"/>
      <c r="E957" s="34">
        <v>15637</v>
      </c>
      <c r="F957" s="35">
        <v>0</v>
      </c>
      <c r="G957" s="35">
        <v>0</v>
      </c>
    </row>
    <row r="958" spans="1:7" ht="16" x14ac:dyDescent="0.2">
      <c r="A958" s="4" t="s">
        <v>1657</v>
      </c>
      <c r="B958" s="83"/>
      <c r="C958" s="5" t="s">
        <v>1658</v>
      </c>
      <c r="D958" s="11"/>
      <c r="E958" s="34">
        <v>2617</v>
      </c>
      <c r="F958" s="35">
        <v>0</v>
      </c>
      <c r="G958" s="35">
        <v>0</v>
      </c>
    </row>
    <row r="959" spans="1:7" ht="16" x14ac:dyDescent="0.2">
      <c r="A959" s="4" t="s">
        <v>1659</v>
      </c>
      <c r="B959" s="83"/>
      <c r="C959" s="5" t="s">
        <v>1660</v>
      </c>
      <c r="D959" s="11"/>
      <c r="E959" s="34">
        <v>5288</v>
      </c>
      <c r="F959" s="35">
        <v>0</v>
      </c>
      <c r="G959" s="35">
        <v>0</v>
      </c>
    </row>
    <row r="960" spans="1:7" ht="16" x14ac:dyDescent="0.2">
      <c r="A960" s="4" t="s">
        <v>1661</v>
      </c>
      <c r="B960" s="83"/>
      <c r="C960" s="5" t="s">
        <v>1662</v>
      </c>
      <c r="D960" s="11"/>
      <c r="E960" s="34">
        <v>15693</v>
      </c>
      <c r="F960" s="35">
        <v>0</v>
      </c>
      <c r="G960" s="35">
        <v>0</v>
      </c>
    </row>
    <row r="961" spans="1:7" ht="16" x14ac:dyDescent="0.2">
      <c r="A961" s="4" t="s">
        <v>1663</v>
      </c>
      <c r="B961" s="83"/>
      <c r="C961" s="5" t="s">
        <v>1664</v>
      </c>
      <c r="D961" s="11"/>
      <c r="E961" s="34">
        <v>3285</v>
      </c>
      <c r="F961" s="35">
        <v>0</v>
      </c>
      <c r="G961" s="35">
        <v>0</v>
      </c>
    </row>
    <row r="962" spans="1:7" ht="16" x14ac:dyDescent="0.2">
      <c r="A962" s="4" t="s">
        <v>1665</v>
      </c>
      <c r="B962" s="83"/>
      <c r="C962" s="5" t="s">
        <v>1666</v>
      </c>
      <c r="D962" s="11"/>
      <c r="E962" s="34">
        <v>5744</v>
      </c>
      <c r="F962" s="35">
        <v>0</v>
      </c>
      <c r="G962" s="35">
        <v>0</v>
      </c>
    </row>
    <row r="963" spans="1:7" ht="16" x14ac:dyDescent="0.2">
      <c r="A963" s="4" t="s">
        <v>1667</v>
      </c>
      <c r="B963" s="83"/>
      <c r="C963" s="5" t="s">
        <v>1668</v>
      </c>
      <c r="D963" s="11"/>
      <c r="E963" s="34">
        <v>5991</v>
      </c>
      <c r="F963" s="35">
        <v>0</v>
      </c>
      <c r="G963" s="35">
        <v>0</v>
      </c>
    </row>
    <row r="964" spans="1:7" ht="16" x14ac:dyDescent="0.2">
      <c r="A964" s="4" t="s">
        <v>1669</v>
      </c>
      <c r="B964" s="83"/>
      <c r="C964" s="5" t="s">
        <v>337</v>
      </c>
      <c r="D964" s="11"/>
      <c r="E964" s="34">
        <v>4728</v>
      </c>
      <c r="F964" s="35">
        <v>0</v>
      </c>
      <c r="G964" s="35">
        <v>0</v>
      </c>
    </row>
    <row r="965" spans="1:7" ht="16" x14ac:dyDescent="0.2">
      <c r="A965" s="4" t="s">
        <v>1670</v>
      </c>
      <c r="B965" s="83"/>
      <c r="C965" s="5" t="s">
        <v>1671</v>
      </c>
      <c r="D965" s="11"/>
      <c r="E965" s="34">
        <v>27186</v>
      </c>
      <c r="F965" s="35">
        <v>0</v>
      </c>
      <c r="G965" s="35">
        <v>0</v>
      </c>
    </row>
    <row r="966" spans="1:7" ht="16" x14ac:dyDescent="0.2">
      <c r="A966" s="4" t="s">
        <v>1672</v>
      </c>
      <c r="B966" s="83"/>
      <c r="C966" s="5" t="s">
        <v>1673</v>
      </c>
      <c r="D966" s="11"/>
      <c r="E966" s="34">
        <v>9117</v>
      </c>
      <c r="F966" s="35">
        <v>0</v>
      </c>
      <c r="G966" s="35">
        <v>0</v>
      </c>
    </row>
    <row r="967" spans="1:7" ht="16" x14ac:dyDescent="0.2">
      <c r="A967" s="4" t="s">
        <v>1674</v>
      </c>
      <c r="B967" s="83"/>
      <c r="C967" s="5" t="s">
        <v>1675</v>
      </c>
      <c r="D967" s="11"/>
      <c r="E967" s="34">
        <v>2431</v>
      </c>
      <c r="F967" s="35">
        <v>0</v>
      </c>
      <c r="G967" s="35">
        <v>0</v>
      </c>
    </row>
    <row r="968" spans="1:7" ht="16" x14ac:dyDescent="0.2">
      <c r="A968" s="4" t="s">
        <v>1676</v>
      </c>
      <c r="B968" s="83"/>
      <c r="C968" s="5" t="s">
        <v>1677</v>
      </c>
      <c r="D968" s="11"/>
      <c r="E968" s="34">
        <v>61539</v>
      </c>
      <c r="F968" s="35">
        <v>0</v>
      </c>
      <c r="G968" s="35">
        <v>0</v>
      </c>
    </row>
    <row r="969" spans="1:7" ht="16" x14ac:dyDescent="0.2">
      <c r="A969" s="4" t="s">
        <v>1678</v>
      </c>
      <c r="B969" s="83"/>
      <c r="C969" s="5" t="s">
        <v>1679</v>
      </c>
      <c r="D969" s="11"/>
      <c r="E969" s="34">
        <v>4640</v>
      </c>
      <c r="F969" s="35">
        <v>0</v>
      </c>
      <c r="G969" s="35">
        <v>0</v>
      </c>
    </row>
    <row r="970" spans="1:7" ht="16" x14ac:dyDescent="0.2">
      <c r="A970" s="4" t="s">
        <v>1680</v>
      </c>
      <c r="B970" s="83"/>
      <c r="C970" s="5" t="s">
        <v>1681</v>
      </c>
      <c r="D970" s="11"/>
      <c r="E970" s="34">
        <v>9266</v>
      </c>
      <c r="F970" s="35">
        <v>0</v>
      </c>
      <c r="G970" s="35">
        <v>0</v>
      </c>
    </row>
    <row r="971" spans="1:7" ht="16" x14ac:dyDescent="0.2">
      <c r="A971" s="4" t="s">
        <v>1682</v>
      </c>
      <c r="B971" s="83"/>
      <c r="C971" s="5" t="s">
        <v>1683</v>
      </c>
      <c r="D971" s="11"/>
      <c r="E971" s="34">
        <v>72598</v>
      </c>
      <c r="F971" s="35">
        <v>0</v>
      </c>
      <c r="G971" s="35">
        <v>0</v>
      </c>
    </row>
    <row r="972" spans="1:7" ht="16" x14ac:dyDescent="0.2">
      <c r="A972" s="4" t="s">
        <v>1684</v>
      </c>
      <c r="B972" s="83"/>
      <c r="C972" s="5" t="s">
        <v>1685</v>
      </c>
      <c r="D972" s="11"/>
      <c r="E972" s="34">
        <v>4646</v>
      </c>
      <c r="F972" s="35">
        <v>0</v>
      </c>
      <c r="G972" s="35">
        <v>0</v>
      </c>
    </row>
    <row r="973" spans="1:7" ht="16" x14ac:dyDescent="0.2">
      <c r="A973" s="4" t="s">
        <v>1686</v>
      </c>
      <c r="B973" s="83"/>
      <c r="C973" s="5" t="s">
        <v>1516</v>
      </c>
      <c r="D973" s="11"/>
      <c r="E973" s="34">
        <v>2845</v>
      </c>
      <c r="F973" s="35">
        <v>0</v>
      </c>
      <c r="G973" s="35">
        <v>0</v>
      </c>
    </row>
    <row r="974" spans="1:7" ht="16" x14ac:dyDescent="0.2">
      <c r="A974" s="4" t="s">
        <v>1687</v>
      </c>
      <c r="B974" s="83"/>
      <c r="C974" s="5" t="s">
        <v>224</v>
      </c>
      <c r="D974" s="12"/>
      <c r="E974" s="34">
        <v>6581</v>
      </c>
      <c r="F974" s="35">
        <v>1</v>
      </c>
      <c r="G974" s="35">
        <v>1</v>
      </c>
    </row>
    <row r="975" spans="1:7" ht="16" x14ac:dyDescent="0.2">
      <c r="A975" s="4" t="s">
        <v>1688</v>
      </c>
      <c r="B975" s="83"/>
      <c r="C975" s="5" t="s">
        <v>351</v>
      </c>
      <c r="D975" s="11"/>
      <c r="E975" s="34">
        <v>53377</v>
      </c>
      <c r="F975" s="35">
        <v>0</v>
      </c>
      <c r="G975" s="35">
        <v>0</v>
      </c>
    </row>
    <row r="976" spans="1:7" ht="16" x14ac:dyDescent="0.2">
      <c r="A976" s="4" t="s">
        <v>1689</v>
      </c>
      <c r="B976" s="83"/>
      <c r="C976" s="5" t="s">
        <v>353</v>
      </c>
      <c r="D976" s="11"/>
      <c r="E976" s="34">
        <v>4815</v>
      </c>
      <c r="F976" s="35">
        <v>0</v>
      </c>
      <c r="G976" s="35">
        <v>0</v>
      </c>
    </row>
    <row r="977" spans="1:7" ht="16" x14ac:dyDescent="0.2">
      <c r="A977" s="4" t="s">
        <v>1690</v>
      </c>
      <c r="B977" s="83"/>
      <c r="C977" s="5" t="s">
        <v>631</v>
      </c>
      <c r="D977" s="28"/>
      <c r="E977" s="34">
        <v>538433</v>
      </c>
      <c r="F977" s="35">
        <v>29</v>
      </c>
      <c r="G977" s="35" t="s">
        <v>5054</v>
      </c>
    </row>
    <row r="978" spans="1:7" ht="16" x14ac:dyDescent="0.2">
      <c r="A978" s="4" t="s">
        <v>1691</v>
      </c>
      <c r="B978" s="83"/>
      <c r="C978" s="5" t="s">
        <v>1692</v>
      </c>
      <c r="D978" s="11"/>
      <c r="E978" s="34">
        <v>21073</v>
      </c>
      <c r="F978" s="35">
        <v>0</v>
      </c>
      <c r="G978" s="35">
        <v>0</v>
      </c>
    </row>
    <row r="979" spans="1:7" ht="16" x14ac:dyDescent="0.2">
      <c r="A979" s="4" t="s">
        <v>1693</v>
      </c>
      <c r="B979" s="83"/>
      <c r="C979" s="5" t="s">
        <v>1694</v>
      </c>
      <c r="D979" s="25"/>
      <c r="E979" s="34">
        <v>178607</v>
      </c>
      <c r="F979" s="35">
        <v>14</v>
      </c>
      <c r="G979" s="35">
        <v>14</v>
      </c>
    </row>
    <row r="980" spans="1:7" ht="16" x14ac:dyDescent="0.2">
      <c r="A980" s="4" t="s">
        <v>1695</v>
      </c>
      <c r="B980" s="83"/>
      <c r="C980" s="5" t="s">
        <v>1696</v>
      </c>
      <c r="D980" s="11"/>
      <c r="E980" s="34">
        <v>2427</v>
      </c>
      <c r="F980" s="35">
        <v>0</v>
      </c>
      <c r="G980" s="35">
        <v>0</v>
      </c>
    </row>
    <row r="981" spans="1:7" ht="16" x14ac:dyDescent="0.2">
      <c r="A981" s="4" t="s">
        <v>1697</v>
      </c>
      <c r="B981" s="83"/>
      <c r="C981" s="5" t="s">
        <v>1698</v>
      </c>
      <c r="D981" s="11"/>
      <c r="E981" s="34">
        <v>5763</v>
      </c>
      <c r="F981" s="35">
        <v>0</v>
      </c>
      <c r="G981" s="35">
        <v>0</v>
      </c>
    </row>
    <row r="982" spans="1:7" ht="16" x14ac:dyDescent="0.2">
      <c r="A982" s="4" t="s">
        <v>1699</v>
      </c>
      <c r="B982" s="83"/>
      <c r="C982" s="5" t="s">
        <v>1700</v>
      </c>
      <c r="D982" s="11"/>
      <c r="E982" s="34">
        <v>3566</v>
      </c>
      <c r="F982" s="35">
        <v>0</v>
      </c>
      <c r="G982" s="35">
        <v>0</v>
      </c>
    </row>
    <row r="983" spans="1:7" ht="16" x14ac:dyDescent="0.2">
      <c r="A983" s="4" t="s">
        <v>1701</v>
      </c>
      <c r="B983" s="83"/>
      <c r="C983" s="5" t="s">
        <v>1702</v>
      </c>
      <c r="D983" s="11"/>
      <c r="E983" s="34">
        <v>4005</v>
      </c>
      <c r="F983" s="35">
        <v>0</v>
      </c>
      <c r="G983" s="35">
        <v>0</v>
      </c>
    </row>
    <row r="984" spans="1:7" ht="16" x14ac:dyDescent="0.2">
      <c r="A984" s="4" t="s">
        <v>1703</v>
      </c>
      <c r="B984" s="83"/>
      <c r="C984" s="5" t="s">
        <v>1704</v>
      </c>
      <c r="D984" s="11"/>
      <c r="E984" s="34">
        <v>1986</v>
      </c>
      <c r="F984" s="35">
        <v>0</v>
      </c>
      <c r="G984" s="35">
        <v>0</v>
      </c>
    </row>
    <row r="985" spans="1:7" ht="16" x14ac:dyDescent="0.2">
      <c r="A985" s="4" t="s">
        <v>1705</v>
      </c>
      <c r="B985" s="83"/>
      <c r="C985" s="5" t="s">
        <v>1706</v>
      </c>
      <c r="D985" s="11"/>
      <c r="E985" s="34">
        <v>4984</v>
      </c>
      <c r="F985" s="35">
        <v>0</v>
      </c>
      <c r="G985" s="35">
        <v>0</v>
      </c>
    </row>
    <row r="986" spans="1:7" ht="16" x14ac:dyDescent="0.2">
      <c r="A986" s="4" t="s">
        <v>1707</v>
      </c>
      <c r="B986" s="83"/>
      <c r="C986" s="5" t="s">
        <v>1708</v>
      </c>
      <c r="D986" s="11"/>
      <c r="E986" s="34">
        <v>22312</v>
      </c>
      <c r="F986" s="35">
        <v>0</v>
      </c>
      <c r="G986" s="35">
        <v>0</v>
      </c>
    </row>
    <row r="987" spans="1:7" ht="16" x14ac:dyDescent="0.2">
      <c r="A987" s="4" t="s">
        <v>1709</v>
      </c>
      <c r="B987" s="83"/>
      <c r="C987" s="5" t="s">
        <v>992</v>
      </c>
      <c r="D987" s="11"/>
      <c r="E987" s="34">
        <v>7725</v>
      </c>
      <c r="F987" s="35">
        <v>0</v>
      </c>
      <c r="G987" s="35">
        <v>0</v>
      </c>
    </row>
    <row r="988" spans="1:7" ht="16" x14ac:dyDescent="0.2">
      <c r="A988" s="4" t="s">
        <v>1710</v>
      </c>
      <c r="B988" s="83"/>
      <c r="C988" s="5" t="s">
        <v>1711</v>
      </c>
      <c r="D988" s="11"/>
      <c r="E988" s="34">
        <v>2740</v>
      </c>
      <c r="F988" s="35">
        <v>0</v>
      </c>
      <c r="G988" s="35">
        <v>0</v>
      </c>
    </row>
    <row r="989" spans="1:7" ht="16" x14ac:dyDescent="0.2">
      <c r="A989" s="4" t="s">
        <v>1712</v>
      </c>
      <c r="B989" s="83"/>
      <c r="C989" s="5" t="s">
        <v>1713</v>
      </c>
      <c r="D989" s="11"/>
      <c r="E989" s="34">
        <v>7018</v>
      </c>
      <c r="F989" s="35">
        <v>0</v>
      </c>
      <c r="G989" s="35">
        <v>0</v>
      </c>
    </row>
    <row r="990" spans="1:7" ht="16" x14ac:dyDescent="0.2">
      <c r="A990" s="4" t="s">
        <v>1714</v>
      </c>
      <c r="B990" s="83"/>
      <c r="C990" s="5" t="s">
        <v>1715</v>
      </c>
      <c r="D990" s="11"/>
      <c r="E990" s="34">
        <v>1441</v>
      </c>
      <c r="F990" s="35">
        <v>0</v>
      </c>
      <c r="G990" s="35">
        <v>0</v>
      </c>
    </row>
    <row r="991" spans="1:7" ht="16" x14ac:dyDescent="0.2">
      <c r="A991" s="4" t="s">
        <v>1716</v>
      </c>
      <c r="B991" s="83"/>
      <c r="C991" s="5" t="s">
        <v>240</v>
      </c>
      <c r="D991" s="11"/>
      <c r="E991" s="34">
        <v>5533</v>
      </c>
      <c r="F991" s="35">
        <v>0</v>
      </c>
      <c r="G991" s="35">
        <v>0</v>
      </c>
    </row>
    <row r="992" spans="1:7" ht="16" x14ac:dyDescent="0.2">
      <c r="A992" s="4" t="s">
        <v>1717</v>
      </c>
      <c r="B992" s="83"/>
      <c r="C992" s="5" t="s">
        <v>1718</v>
      </c>
      <c r="D992" s="11"/>
      <c r="E992" s="34">
        <v>2031</v>
      </c>
      <c r="F992" s="35">
        <v>0</v>
      </c>
      <c r="G992" s="35">
        <v>0</v>
      </c>
    </row>
    <row r="993" spans="1:7" ht="16" x14ac:dyDescent="0.2">
      <c r="A993" s="4" t="s">
        <v>1719</v>
      </c>
      <c r="B993" s="83"/>
      <c r="C993" s="5" t="s">
        <v>1720</v>
      </c>
      <c r="D993" s="11"/>
      <c r="E993" s="34">
        <v>8299</v>
      </c>
      <c r="F993" s="35">
        <v>0</v>
      </c>
      <c r="G993" s="35">
        <v>0</v>
      </c>
    </row>
    <row r="994" spans="1:7" ht="16" x14ac:dyDescent="0.2">
      <c r="A994" s="4" t="s">
        <v>1721</v>
      </c>
      <c r="B994" s="83"/>
      <c r="C994" s="5" t="s">
        <v>1722</v>
      </c>
      <c r="D994" s="11"/>
      <c r="E994" s="34">
        <v>3118</v>
      </c>
      <c r="F994" s="35">
        <v>0</v>
      </c>
      <c r="G994" s="35">
        <v>0</v>
      </c>
    </row>
    <row r="995" spans="1:7" ht="16" x14ac:dyDescent="0.2">
      <c r="A995" s="4" t="s">
        <v>1723</v>
      </c>
      <c r="B995" s="84"/>
      <c r="C995" s="5" t="s">
        <v>1724</v>
      </c>
      <c r="D995" s="26"/>
      <c r="E995" s="34">
        <v>170597</v>
      </c>
      <c r="F995" s="35">
        <v>15</v>
      </c>
      <c r="G995" s="35">
        <v>15</v>
      </c>
    </row>
    <row r="996" spans="1:7" ht="16" x14ac:dyDescent="0.2">
      <c r="A996" s="4" t="s">
        <v>1725</v>
      </c>
      <c r="B996" s="82" t="s">
        <v>18</v>
      </c>
      <c r="C996" s="5" t="s">
        <v>1044</v>
      </c>
      <c r="D996" s="11"/>
      <c r="E996" s="34">
        <v>19423</v>
      </c>
      <c r="F996" s="35">
        <v>0</v>
      </c>
      <c r="G996" s="35">
        <v>0</v>
      </c>
    </row>
    <row r="997" spans="1:7" ht="16" x14ac:dyDescent="0.2">
      <c r="A997" s="4" t="s">
        <v>1726</v>
      </c>
      <c r="B997" s="83"/>
      <c r="C997" s="5" t="s">
        <v>1424</v>
      </c>
      <c r="D997" s="11"/>
      <c r="E997" s="34">
        <v>22536</v>
      </c>
      <c r="F997" s="35">
        <v>0</v>
      </c>
      <c r="G997" s="35">
        <v>0</v>
      </c>
    </row>
    <row r="998" spans="1:7" ht="16" x14ac:dyDescent="0.2">
      <c r="A998" s="4" t="s">
        <v>1727</v>
      </c>
      <c r="B998" s="83"/>
      <c r="C998" s="5" t="s">
        <v>1555</v>
      </c>
      <c r="D998" s="11"/>
      <c r="E998" s="34">
        <v>25225</v>
      </c>
      <c r="F998" s="35">
        <v>0</v>
      </c>
      <c r="G998" s="35">
        <v>0</v>
      </c>
    </row>
    <row r="999" spans="1:7" ht="16" x14ac:dyDescent="0.2">
      <c r="A999" s="4" t="s">
        <v>1728</v>
      </c>
      <c r="B999" s="83"/>
      <c r="C999" s="5" t="s">
        <v>1729</v>
      </c>
      <c r="D999" s="11"/>
      <c r="E999" s="34">
        <v>7594</v>
      </c>
      <c r="F999" s="35">
        <v>0</v>
      </c>
      <c r="G999" s="35">
        <v>0</v>
      </c>
    </row>
    <row r="1000" spans="1:7" ht="16" x14ac:dyDescent="0.2">
      <c r="A1000" s="4" t="s">
        <v>1730</v>
      </c>
      <c r="B1000" s="83"/>
      <c r="C1000" s="5" t="s">
        <v>1731</v>
      </c>
      <c r="D1000" s="12"/>
      <c r="E1000" s="34">
        <v>45641</v>
      </c>
      <c r="F1000" s="35">
        <v>1</v>
      </c>
      <c r="G1000" s="35">
        <v>1</v>
      </c>
    </row>
    <row r="1001" spans="1:7" ht="16" x14ac:dyDescent="0.2">
      <c r="A1001" s="4" t="s">
        <v>1732</v>
      </c>
      <c r="B1001" s="83"/>
      <c r="C1001" s="5" t="s">
        <v>1733</v>
      </c>
      <c r="D1001" s="11"/>
      <c r="E1001" s="34">
        <v>13176</v>
      </c>
      <c r="F1001" s="35">
        <v>0</v>
      </c>
      <c r="G1001" s="35">
        <v>0</v>
      </c>
    </row>
    <row r="1002" spans="1:7" ht="16" x14ac:dyDescent="0.2">
      <c r="A1002" s="4" t="s">
        <v>1734</v>
      </c>
      <c r="B1002" s="83"/>
      <c r="C1002" s="5" t="s">
        <v>1735</v>
      </c>
      <c r="D1002" s="11"/>
      <c r="E1002" s="34">
        <v>22829</v>
      </c>
      <c r="F1002" s="35">
        <v>0</v>
      </c>
      <c r="G1002" s="35">
        <v>0</v>
      </c>
    </row>
    <row r="1003" spans="1:7" ht="16" x14ac:dyDescent="0.2">
      <c r="A1003" s="4" t="s">
        <v>1736</v>
      </c>
      <c r="B1003" s="83"/>
      <c r="C1003" s="5" t="s">
        <v>254</v>
      </c>
      <c r="D1003" s="12"/>
      <c r="E1003" s="34">
        <v>145316</v>
      </c>
      <c r="F1003" s="35">
        <v>1</v>
      </c>
      <c r="G1003" s="35">
        <v>1</v>
      </c>
    </row>
    <row r="1004" spans="1:7" ht="16" x14ac:dyDescent="0.2">
      <c r="A1004" s="4" t="s">
        <v>1737</v>
      </c>
      <c r="B1004" s="83"/>
      <c r="C1004" s="5" t="s">
        <v>1563</v>
      </c>
      <c r="D1004" s="11"/>
      <c r="E1004" s="34">
        <v>20243</v>
      </c>
      <c r="F1004" s="35">
        <v>0</v>
      </c>
      <c r="G1004" s="35">
        <v>0</v>
      </c>
    </row>
    <row r="1005" spans="1:7" ht="16" x14ac:dyDescent="0.2">
      <c r="A1005" s="4" t="s">
        <v>1738</v>
      </c>
      <c r="B1005" s="83"/>
      <c r="C1005" s="5" t="s">
        <v>1739</v>
      </c>
      <c r="D1005" s="12"/>
      <c r="E1005" s="34">
        <v>47751</v>
      </c>
      <c r="F1005" s="35">
        <v>1</v>
      </c>
      <c r="G1005" s="35">
        <v>1</v>
      </c>
    </row>
    <row r="1006" spans="1:7" ht="16" x14ac:dyDescent="0.2">
      <c r="A1006" s="4" t="s">
        <v>1740</v>
      </c>
      <c r="B1006" s="83"/>
      <c r="C1006" s="5" t="s">
        <v>1741</v>
      </c>
      <c r="D1006" s="11"/>
      <c r="E1006" s="34">
        <v>31632</v>
      </c>
      <c r="F1006" s="35">
        <v>0</v>
      </c>
      <c r="G1006" s="35">
        <v>0</v>
      </c>
    </row>
    <row r="1007" spans="1:7" ht="16" x14ac:dyDescent="0.2">
      <c r="A1007" s="4" t="s">
        <v>1742</v>
      </c>
      <c r="B1007" s="83"/>
      <c r="C1007" s="5" t="s">
        <v>1743</v>
      </c>
      <c r="D1007" s="11"/>
      <c r="E1007" s="34">
        <v>8511</v>
      </c>
      <c r="F1007" s="35">
        <v>0</v>
      </c>
      <c r="G1007" s="35">
        <v>0</v>
      </c>
    </row>
    <row r="1008" spans="1:7" ht="16" x14ac:dyDescent="0.2">
      <c r="A1008" s="4" t="s">
        <v>1744</v>
      </c>
      <c r="B1008" s="83"/>
      <c r="C1008" s="5" t="s">
        <v>1745</v>
      </c>
      <c r="D1008" s="11"/>
      <c r="E1008" s="34">
        <v>12558</v>
      </c>
      <c r="F1008" s="35">
        <v>0</v>
      </c>
      <c r="G1008" s="35">
        <v>0</v>
      </c>
    </row>
    <row r="1009" spans="1:7" ht="16" x14ac:dyDescent="0.2">
      <c r="A1009" s="4" t="s">
        <v>1746</v>
      </c>
      <c r="B1009" s="83"/>
      <c r="C1009" s="5" t="s">
        <v>1747</v>
      </c>
      <c r="D1009" s="11"/>
      <c r="E1009" s="34">
        <v>21503</v>
      </c>
      <c r="F1009" s="35">
        <v>0</v>
      </c>
      <c r="G1009" s="35">
        <v>0</v>
      </c>
    </row>
    <row r="1010" spans="1:7" ht="16" x14ac:dyDescent="0.2">
      <c r="A1010" s="4" t="s">
        <v>1748</v>
      </c>
      <c r="B1010" s="83"/>
      <c r="C1010" s="5" t="s">
        <v>1749</v>
      </c>
      <c r="D1010" s="12"/>
      <c r="E1010" s="34">
        <v>86454</v>
      </c>
      <c r="F1010" s="35">
        <v>1</v>
      </c>
      <c r="G1010" s="35">
        <v>1</v>
      </c>
    </row>
    <row r="1011" spans="1:7" ht="16" x14ac:dyDescent="0.2">
      <c r="A1011" s="4" t="s">
        <v>1750</v>
      </c>
      <c r="B1011" s="83"/>
      <c r="C1011" s="5" t="s">
        <v>124</v>
      </c>
      <c r="D1011" s="11"/>
      <c r="E1011" s="34">
        <v>12520</v>
      </c>
      <c r="F1011" s="35">
        <v>0</v>
      </c>
      <c r="G1011" s="35">
        <v>0</v>
      </c>
    </row>
    <row r="1012" spans="1:7" ht="16" x14ac:dyDescent="0.2">
      <c r="A1012" s="4" t="s">
        <v>1751</v>
      </c>
      <c r="B1012" s="83"/>
      <c r="C1012" s="5" t="s">
        <v>1752</v>
      </c>
      <c r="D1012" s="12"/>
      <c r="E1012" s="34">
        <v>12609</v>
      </c>
      <c r="F1012" s="35">
        <v>1</v>
      </c>
      <c r="G1012" s="35">
        <v>1</v>
      </c>
    </row>
    <row r="1013" spans="1:7" ht="16" x14ac:dyDescent="0.2">
      <c r="A1013" s="4" t="s">
        <v>1753</v>
      </c>
      <c r="B1013" s="83"/>
      <c r="C1013" s="5" t="s">
        <v>1754</v>
      </c>
      <c r="D1013" s="11"/>
      <c r="E1013" s="34">
        <v>39421</v>
      </c>
      <c r="F1013" s="35">
        <v>0</v>
      </c>
      <c r="G1013" s="35">
        <v>0</v>
      </c>
    </row>
    <row r="1014" spans="1:7" ht="16" x14ac:dyDescent="0.2">
      <c r="A1014" s="4" t="s">
        <v>1755</v>
      </c>
      <c r="B1014" s="83"/>
      <c r="C1014" s="5" t="s">
        <v>1756</v>
      </c>
      <c r="D1014" s="12"/>
      <c r="E1014" s="34">
        <v>95441</v>
      </c>
      <c r="F1014" s="35">
        <v>1</v>
      </c>
      <c r="G1014" s="35">
        <v>1</v>
      </c>
    </row>
    <row r="1015" spans="1:7" ht="16" x14ac:dyDescent="0.2">
      <c r="A1015" s="4" t="s">
        <v>1757</v>
      </c>
      <c r="B1015" s="83"/>
      <c r="C1015" s="5" t="s">
        <v>1758</v>
      </c>
      <c r="D1015" s="11"/>
      <c r="E1015" s="34">
        <v>4747</v>
      </c>
      <c r="F1015" s="35">
        <v>0</v>
      </c>
      <c r="G1015" s="35">
        <v>0</v>
      </c>
    </row>
    <row r="1016" spans="1:7" ht="16" x14ac:dyDescent="0.2">
      <c r="A1016" s="4" t="s">
        <v>1759</v>
      </c>
      <c r="B1016" s="83"/>
      <c r="C1016" s="5" t="s">
        <v>259</v>
      </c>
      <c r="D1016" s="11"/>
      <c r="E1016" s="34">
        <v>11141</v>
      </c>
      <c r="F1016" s="35">
        <v>0</v>
      </c>
      <c r="G1016" s="35">
        <v>0</v>
      </c>
    </row>
    <row r="1017" spans="1:7" ht="16" x14ac:dyDescent="0.2">
      <c r="A1017" s="4" t="s">
        <v>1760</v>
      </c>
      <c r="B1017" s="83"/>
      <c r="C1017" s="5" t="s">
        <v>1761</v>
      </c>
      <c r="D1017" s="11"/>
      <c r="E1017" s="34">
        <v>26149</v>
      </c>
      <c r="F1017" s="35">
        <v>0</v>
      </c>
      <c r="G1017" s="35">
        <v>0</v>
      </c>
    </row>
    <row r="1018" spans="1:7" ht="16" x14ac:dyDescent="0.2">
      <c r="A1018" s="4" t="s">
        <v>1762</v>
      </c>
      <c r="B1018" s="83"/>
      <c r="C1018" s="5" t="s">
        <v>1763</v>
      </c>
      <c r="D1018" s="11"/>
      <c r="E1018" s="34">
        <v>16205</v>
      </c>
      <c r="F1018" s="35">
        <v>0</v>
      </c>
      <c r="G1018" s="35">
        <v>0</v>
      </c>
    </row>
    <row r="1019" spans="1:7" ht="16" x14ac:dyDescent="0.2">
      <c r="A1019" s="4" t="s">
        <v>1764</v>
      </c>
      <c r="B1019" s="83"/>
      <c r="C1019" s="5" t="s">
        <v>1287</v>
      </c>
      <c r="D1019" s="12"/>
      <c r="E1019" s="34">
        <v>70115</v>
      </c>
      <c r="F1019" s="35">
        <v>1</v>
      </c>
      <c r="G1019" s="35">
        <v>1</v>
      </c>
    </row>
    <row r="1020" spans="1:7" ht="16" x14ac:dyDescent="0.2">
      <c r="A1020" s="4" t="s">
        <v>1765</v>
      </c>
      <c r="B1020" s="83"/>
      <c r="C1020" s="5" t="s">
        <v>263</v>
      </c>
      <c r="D1020" s="13"/>
      <c r="E1020" s="34">
        <v>37888</v>
      </c>
      <c r="F1020" s="35">
        <v>2</v>
      </c>
      <c r="G1020" s="35">
        <v>2</v>
      </c>
    </row>
    <row r="1021" spans="1:7" ht="16" x14ac:dyDescent="0.2">
      <c r="A1021" s="4" t="s">
        <v>1766</v>
      </c>
      <c r="B1021" s="83"/>
      <c r="C1021" s="5" t="s">
        <v>138</v>
      </c>
      <c r="D1021" s="11"/>
      <c r="E1021" s="34">
        <v>19465</v>
      </c>
      <c r="F1021" s="35">
        <v>0</v>
      </c>
      <c r="G1021" s="35">
        <v>0</v>
      </c>
    </row>
    <row r="1022" spans="1:7" ht="16" x14ac:dyDescent="0.2">
      <c r="A1022" s="4" t="s">
        <v>1767</v>
      </c>
      <c r="B1022" s="83"/>
      <c r="C1022" s="5" t="s">
        <v>1078</v>
      </c>
      <c r="D1022" s="11"/>
      <c r="E1022" s="34">
        <v>9139</v>
      </c>
      <c r="F1022" s="35">
        <v>0</v>
      </c>
      <c r="G1022" s="35">
        <v>0</v>
      </c>
    </row>
    <row r="1023" spans="1:7" ht="16" x14ac:dyDescent="0.2">
      <c r="A1023" s="4" t="s">
        <v>1768</v>
      </c>
      <c r="B1023" s="83"/>
      <c r="C1023" s="5" t="s">
        <v>277</v>
      </c>
      <c r="D1023" s="11"/>
      <c r="E1023" s="34">
        <v>8807</v>
      </c>
      <c r="F1023" s="35">
        <v>0</v>
      </c>
      <c r="G1023" s="35">
        <v>0</v>
      </c>
    </row>
    <row r="1024" spans="1:7" ht="16" x14ac:dyDescent="0.2">
      <c r="A1024" s="4" t="s">
        <v>1769</v>
      </c>
      <c r="B1024" s="83"/>
      <c r="C1024" s="5" t="s">
        <v>1296</v>
      </c>
      <c r="D1024" s="11"/>
      <c r="E1024" s="34">
        <v>5992</v>
      </c>
      <c r="F1024" s="35">
        <v>0</v>
      </c>
      <c r="G1024" s="35">
        <v>0</v>
      </c>
    </row>
    <row r="1025" spans="1:7" ht="16" x14ac:dyDescent="0.2">
      <c r="A1025" s="4" t="s">
        <v>1770</v>
      </c>
      <c r="B1025" s="83"/>
      <c r="C1025" s="5" t="s">
        <v>1439</v>
      </c>
      <c r="D1025" s="14"/>
      <c r="E1025" s="34">
        <v>104898</v>
      </c>
      <c r="F1025" s="35">
        <v>3</v>
      </c>
      <c r="G1025" s="35">
        <v>3</v>
      </c>
    </row>
    <row r="1026" spans="1:7" ht="16" x14ac:dyDescent="0.2">
      <c r="A1026" s="4" t="s">
        <v>1771</v>
      </c>
      <c r="B1026" s="83"/>
      <c r="C1026" s="5" t="s">
        <v>1772</v>
      </c>
      <c r="D1026" s="11"/>
      <c r="E1026" s="34">
        <v>12749</v>
      </c>
      <c r="F1026" s="35">
        <v>0</v>
      </c>
      <c r="G1026" s="35">
        <v>0</v>
      </c>
    </row>
    <row r="1027" spans="1:7" ht="16" x14ac:dyDescent="0.2">
      <c r="A1027" s="4" t="s">
        <v>1773</v>
      </c>
      <c r="B1027" s="83"/>
      <c r="C1027" s="5" t="s">
        <v>1774</v>
      </c>
      <c r="D1027" s="11"/>
      <c r="E1027" s="34">
        <v>7265</v>
      </c>
      <c r="F1027" s="35">
        <v>0</v>
      </c>
      <c r="G1027" s="35">
        <v>0</v>
      </c>
    </row>
    <row r="1028" spans="1:7" ht="16" x14ac:dyDescent="0.2">
      <c r="A1028" s="4" t="s">
        <v>1775</v>
      </c>
      <c r="B1028" s="83"/>
      <c r="C1028" s="5" t="s">
        <v>1776</v>
      </c>
      <c r="D1028" s="11"/>
      <c r="E1028" s="34">
        <v>13962</v>
      </c>
      <c r="F1028" s="35">
        <v>0</v>
      </c>
      <c r="G1028" s="35">
        <v>0</v>
      </c>
    </row>
    <row r="1029" spans="1:7" ht="16" x14ac:dyDescent="0.2">
      <c r="A1029" s="4" t="s">
        <v>1777</v>
      </c>
      <c r="B1029" s="83"/>
      <c r="C1029" s="5" t="s">
        <v>168</v>
      </c>
      <c r="D1029" s="22"/>
      <c r="E1029" s="34">
        <v>329751</v>
      </c>
      <c r="F1029" s="35">
        <v>11</v>
      </c>
      <c r="G1029" s="35">
        <v>11</v>
      </c>
    </row>
    <row r="1030" spans="1:7" ht="16" x14ac:dyDescent="0.2">
      <c r="A1030" s="4" t="s">
        <v>1778</v>
      </c>
      <c r="B1030" s="83"/>
      <c r="C1030" s="5" t="s">
        <v>1779</v>
      </c>
      <c r="D1030" s="11"/>
      <c r="E1030" s="34">
        <v>15787</v>
      </c>
      <c r="F1030" s="35">
        <v>0</v>
      </c>
      <c r="G1030" s="35">
        <v>0</v>
      </c>
    </row>
    <row r="1031" spans="1:7" ht="16" x14ac:dyDescent="0.2">
      <c r="A1031" s="4" t="s">
        <v>1780</v>
      </c>
      <c r="B1031" s="83"/>
      <c r="C1031" s="5" t="s">
        <v>864</v>
      </c>
      <c r="D1031" s="12"/>
      <c r="E1031" s="34">
        <v>34401</v>
      </c>
      <c r="F1031" s="35">
        <v>1</v>
      </c>
      <c r="G1031" s="35">
        <v>1</v>
      </c>
    </row>
    <row r="1032" spans="1:7" ht="16" x14ac:dyDescent="0.2">
      <c r="A1032" s="4" t="s">
        <v>1781</v>
      </c>
      <c r="B1032" s="83"/>
      <c r="C1032" s="5" t="s">
        <v>170</v>
      </c>
      <c r="D1032" s="13"/>
      <c r="E1032" s="34">
        <v>52649</v>
      </c>
      <c r="F1032" s="35">
        <v>2</v>
      </c>
      <c r="G1032" s="35">
        <v>2</v>
      </c>
    </row>
    <row r="1033" spans="1:7" ht="16" x14ac:dyDescent="0.2">
      <c r="A1033" s="4" t="s">
        <v>1782</v>
      </c>
      <c r="B1033" s="83"/>
      <c r="C1033" s="5" t="s">
        <v>289</v>
      </c>
      <c r="D1033" s="11"/>
      <c r="E1033" s="34">
        <v>6218</v>
      </c>
      <c r="F1033" s="35">
        <v>0</v>
      </c>
      <c r="G1033" s="35">
        <v>0</v>
      </c>
    </row>
    <row r="1034" spans="1:7" ht="16" x14ac:dyDescent="0.2">
      <c r="A1034" s="4" t="s">
        <v>1783</v>
      </c>
      <c r="B1034" s="83"/>
      <c r="C1034" s="5" t="s">
        <v>1316</v>
      </c>
      <c r="D1034" s="11"/>
      <c r="E1034" s="34">
        <v>8840</v>
      </c>
      <c r="F1034" s="35">
        <v>0</v>
      </c>
      <c r="G1034" s="35">
        <v>0</v>
      </c>
    </row>
    <row r="1035" spans="1:7" ht="16" x14ac:dyDescent="0.2">
      <c r="A1035" s="4" t="s">
        <v>1784</v>
      </c>
      <c r="B1035" s="83"/>
      <c r="C1035" s="5" t="s">
        <v>1785</v>
      </c>
      <c r="D1035" s="11"/>
      <c r="E1035" s="34">
        <v>18207</v>
      </c>
      <c r="F1035" s="35">
        <v>0</v>
      </c>
      <c r="G1035" s="35">
        <v>0</v>
      </c>
    </row>
    <row r="1036" spans="1:7" ht="16" x14ac:dyDescent="0.2">
      <c r="A1036" s="4" t="s">
        <v>1786</v>
      </c>
      <c r="B1036" s="83"/>
      <c r="C1036" s="5" t="s">
        <v>293</v>
      </c>
      <c r="D1036" s="11"/>
      <c r="E1036" s="34">
        <v>26181</v>
      </c>
      <c r="F1036" s="35">
        <v>0</v>
      </c>
      <c r="G1036" s="35">
        <v>0</v>
      </c>
    </row>
    <row r="1037" spans="1:7" ht="16" x14ac:dyDescent="0.2">
      <c r="A1037" s="4" t="s">
        <v>1787</v>
      </c>
      <c r="B1037" s="83"/>
      <c r="C1037" s="5" t="s">
        <v>1788</v>
      </c>
      <c r="D1037" s="11"/>
      <c r="E1037" s="34">
        <v>37050</v>
      </c>
      <c r="F1037" s="35">
        <v>0</v>
      </c>
      <c r="G1037" s="35">
        <v>0</v>
      </c>
    </row>
    <row r="1038" spans="1:7" ht="16" x14ac:dyDescent="0.2">
      <c r="A1038" s="4" t="s">
        <v>1789</v>
      </c>
      <c r="B1038" s="83"/>
      <c r="C1038" s="5" t="s">
        <v>1790</v>
      </c>
      <c r="D1038" s="11"/>
      <c r="E1038" s="34">
        <v>27406</v>
      </c>
      <c r="F1038" s="35">
        <v>0</v>
      </c>
      <c r="G1038" s="35">
        <v>0</v>
      </c>
    </row>
    <row r="1039" spans="1:7" ht="16" x14ac:dyDescent="0.2">
      <c r="A1039" s="4" t="s">
        <v>1791</v>
      </c>
      <c r="B1039" s="83"/>
      <c r="C1039" s="5" t="s">
        <v>1792</v>
      </c>
      <c r="D1039" s="11"/>
      <c r="E1039" s="34">
        <v>11644</v>
      </c>
      <c r="F1039" s="35">
        <v>0</v>
      </c>
      <c r="G1039" s="35">
        <v>0</v>
      </c>
    </row>
    <row r="1040" spans="1:7" ht="16" x14ac:dyDescent="0.2">
      <c r="A1040" s="4" t="s">
        <v>1793</v>
      </c>
      <c r="B1040" s="83"/>
      <c r="C1040" s="5" t="s">
        <v>1794</v>
      </c>
      <c r="D1040" s="11"/>
      <c r="E1040" s="34">
        <v>35213</v>
      </c>
      <c r="F1040" s="35">
        <v>0</v>
      </c>
      <c r="G1040" s="35">
        <v>0</v>
      </c>
    </row>
    <row r="1041" spans="1:7" ht="16" x14ac:dyDescent="0.2">
      <c r="A1041" s="4" t="s">
        <v>1795</v>
      </c>
      <c r="B1041" s="83"/>
      <c r="C1041" s="5" t="s">
        <v>887</v>
      </c>
      <c r="D1041" s="11"/>
      <c r="E1041" s="34">
        <v>9050</v>
      </c>
      <c r="F1041" s="35">
        <v>0</v>
      </c>
      <c r="G1041" s="35">
        <v>0</v>
      </c>
    </row>
    <row r="1042" spans="1:7" ht="16" x14ac:dyDescent="0.2">
      <c r="A1042" s="4" t="s">
        <v>1796</v>
      </c>
      <c r="B1042" s="83"/>
      <c r="C1042" s="5" t="s">
        <v>1106</v>
      </c>
      <c r="D1042" s="13"/>
      <c r="E1042" s="34">
        <v>113482</v>
      </c>
      <c r="F1042" s="35">
        <v>2</v>
      </c>
      <c r="G1042" s="35">
        <v>2</v>
      </c>
    </row>
    <row r="1043" spans="1:7" ht="16" x14ac:dyDescent="0.2">
      <c r="A1043" s="4" t="s">
        <v>1797</v>
      </c>
      <c r="B1043" s="83"/>
      <c r="C1043" s="5" t="s">
        <v>1798</v>
      </c>
      <c r="D1043" s="11"/>
      <c r="E1043" s="34">
        <v>24725</v>
      </c>
      <c r="F1043" s="35">
        <v>0</v>
      </c>
      <c r="G1043" s="35">
        <v>0</v>
      </c>
    </row>
    <row r="1044" spans="1:7" ht="16" x14ac:dyDescent="0.2">
      <c r="A1044" s="4" t="s">
        <v>1799</v>
      </c>
      <c r="B1044" s="83"/>
      <c r="C1044" s="5" t="s">
        <v>1108</v>
      </c>
      <c r="D1044" s="11"/>
      <c r="E1044" s="34">
        <v>19627</v>
      </c>
      <c r="F1044" s="35">
        <v>0</v>
      </c>
      <c r="G1044" s="35">
        <v>0</v>
      </c>
    </row>
    <row r="1045" spans="1:7" ht="16" x14ac:dyDescent="0.2">
      <c r="A1045" s="4" t="s">
        <v>1800</v>
      </c>
      <c r="B1045" s="83"/>
      <c r="C1045" s="5" t="s">
        <v>893</v>
      </c>
      <c r="D1045" s="11"/>
      <c r="E1045" s="34">
        <v>20117</v>
      </c>
      <c r="F1045" s="35">
        <v>0</v>
      </c>
      <c r="G1045" s="35">
        <v>0</v>
      </c>
    </row>
    <row r="1046" spans="1:7" ht="16" x14ac:dyDescent="0.2">
      <c r="A1046" s="4" t="s">
        <v>1801</v>
      </c>
      <c r="B1046" s="83"/>
      <c r="C1046" s="5" t="s">
        <v>1323</v>
      </c>
      <c r="D1046" s="11"/>
      <c r="E1046" s="34">
        <v>44255</v>
      </c>
      <c r="F1046" s="35">
        <v>0</v>
      </c>
      <c r="G1046" s="35">
        <v>0</v>
      </c>
    </row>
    <row r="1047" spans="1:7" ht="16" x14ac:dyDescent="0.2">
      <c r="A1047" s="4" t="s">
        <v>1802</v>
      </c>
      <c r="B1047" s="83"/>
      <c r="C1047" s="5" t="s">
        <v>178</v>
      </c>
      <c r="D1047" s="11"/>
      <c r="E1047" s="34">
        <v>16447</v>
      </c>
      <c r="F1047" s="35">
        <v>0</v>
      </c>
      <c r="G1047" s="35">
        <v>0</v>
      </c>
    </row>
    <row r="1048" spans="1:7" ht="16" x14ac:dyDescent="0.2">
      <c r="A1048" s="4" t="s">
        <v>1803</v>
      </c>
      <c r="B1048" s="83"/>
      <c r="C1048" s="5" t="s">
        <v>1804</v>
      </c>
      <c r="D1048" s="11"/>
      <c r="E1048" s="34">
        <v>4372</v>
      </c>
      <c r="F1048" s="35">
        <v>0</v>
      </c>
      <c r="G1048" s="35">
        <v>0</v>
      </c>
    </row>
    <row r="1049" spans="1:7" ht="16" x14ac:dyDescent="0.2">
      <c r="A1049" s="4" t="s">
        <v>1805</v>
      </c>
      <c r="B1049" s="83"/>
      <c r="C1049" s="5" t="s">
        <v>1806</v>
      </c>
      <c r="D1049" s="11"/>
      <c r="E1049" s="34">
        <v>45127</v>
      </c>
      <c r="F1049" s="35">
        <v>0</v>
      </c>
      <c r="G1049" s="35">
        <v>0</v>
      </c>
    </row>
    <row r="1050" spans="1:7" ht="16" x14ac:dyDescent="0.2">
      <c r="A1050" s="4" t="s">
        <v>1807</v>
      </c>
      <c r="B1050" s="83"/>
      <c r="C1050" s="5" t="s">
        <v>182</v>
      </c>
      <c r="D1050" s="11"/>
      <c r="E1050" s="34">
        <v>13325</v>
      </c>
      <c r="F1050" s="35">
        <v>0</v>
      </c>
      <c r="G1050" s="35">
        <v>0</v>
      </c>
    </row>
    <row r="1051" spans="1:7" ht="16" x14ac:dyDescent="0.2">
      <c r="A1051" s="4" t="s">
        <v>1808</v>
      </c>
      <c r="B1051" s="83"/>
      <c r="C1051" s="5" t="s">
        <v>184</v>
      </c>
      <c r="D1051" s="28"/>
      <c r="E1051" s="34">
        <v>795222</v>
      </c>
      <c r="F1051" s="35">
        <v>21</v>
      </c>
      <c r="G1051" s="35" t="s">
        <v>5054</v>
      </c>
    </row>
    <row r="1052" spans="1:7" ht="16" x14ac:dyDescent="0.2">
      <c r="A1052" s="4" t="s">
        <v>1809</v>
      </c>
      <c r="B1052" s="83"/>
      <c r="C1052" s="5" t="s">
        <v>1810</v>
      </c>
      <c r="D1052" s="12"/>
      <c r="E1052" s="34">
        <v>57147</v>
      </c>
      <c r="F1052" s="35">
        <v>1</v>
      </c>
      <c r="G1052" s="35">
        <v>1</v>
      </c>
    </row>
    <row r="1053" spans="1:7" ht="16" x14ac:dyDescent="0.2">
      <c r="A1053" s="4" t="s">
        <v>1811</v>
      </c>
      <c r="B1053" s="83"/>
      <c r="C1053" s="5" t="s">
        <v>308</v>
      </c>
      <c r="D1053" s="11"/>
      <c r="E1053" s="34">
        <v>22051</v>
      </c>
      <c r="F1053" s="35">
        <v>0</v>
      </c>
      <c r="G1053" s="35">
        <v>0</v>
      </c>
    </row>
    <row r="1054" spans="1:7" ht="16" x14ac:dyDescent="0.2">
      <c r="A1054" s="4" t="s">
        <v>1812</v>
      </c>
      <c r="B1054" s="83"/>
      <c r="C1054" s="5" t="s">
        <v>1813</v>
      </c>
      <c r="D1054" s="13"/>
      <c r="E1054" s="34">
        <v>175779</v>
      </c>
      <c r="F1054" s="35">
        <v>2</v>
      </c>
      <c r="G1054" s="35">
        <v>2</v>
      </c>
    </row>
    <row r="1055" spans="1:7" ht="16" x14ac:dyDescent="0.2">
      <c r="A1055" s="4" t="s">
        <v>1814</v>
      </c>
      <c r="B1055" s="83"/>
      <c r="C1055" s="5" t="s">
        <v>1815</v>
      </c>
      <c r="D1055" s="11"/>
      <c r="E1055" s="34">
        <v>13321</v>
      </c>
      <c r="F1055" s="35">
        <v>0</v>
      </c>
      <c r="G1055" s="35">
        <v>0</v>
      </c>
    </row>
    <row r="1056" spans="1:7" ht="16" x14ac:dyDescent="0.2">
      <c r="A1056" s="4" t="s">
        <v>1816</v>
      </c>
      <c r="B1056" s="83"/>
      <c r="C1056" s="5" t="s">
        <v>1342</v>
      </c>
      <c r="D1056" s="11"/>
      <c r="E1056" s="34">
        <v>29532</v>
      </c>
      <c r="F1056" s="35">
        <v>0</v>
      </c>
      <c r="G1056" s="35">
        <v>0</v>
      </c>
    </row>
    <row r="1057" spans="1:7" ht="16" x14ac:dyDescent="0.2">
      <c r="A1057" s="4" t="s">
        <v>1817</v>
      </c>
      <c r="B1057" s="83"/>
      <c r="C1057" s="5" t="s">
        <v>1818</v>
      </c>
      <c r="D1057" s="11"/>
      <c r="E1057" s="34">
        <v>15184</v>
      </c>
      <c r="F1057" s="35">
        <v>0</v>
      </c>
      <c r="G1057" s="35">
        <v>0</v>
      </c>
    </row>
    <row r="1058" spans="1:7" ht="16" x14ac:dyDescent="0.2">
      <c r="A1058" s="4" t="s">
        <v>1819</v>
      </c>
      <c r="B1058" s="83"/>
      <c r="C1058" s="5" t="s">
        <v>1820</v>
      </c>
      <c r="D1058" s="12"/>
      <c r="E1058" s="34">
        <v>63746</v>
      </c>
      <c r="F1058" s="35">
        <v>1</v>
      </c>
      <c r="G1058" s="35">
        <v>1</v>
      </c>
    </row>
    <row r="1059" spans="1:7" ht="16" x14ac:dyDescent="0.2">
      <c r="A1059" s="4" t="s">
        <v>1821</v>
      </c>
      <c r="B1059" s="83"/>
      <c r="C1059" s="5" t="s">
        <v>190</v>
      </c>
      <c r="D1059" s="11"/>
      <c r="E1059" s="34">
        <v>15765</v>
      </c>
      <c r="F1059" s="35">
        <v>0</v>
      </c>
      <c r="G1059" s="35">
        <v>0</v>
      </c>
    </row>
    <row r="1060" spans="1:7" ht="16" x14ac:dyDescent="0.2">
      <c r="A1060" s="4" t="s">
        <v>1822</v>
      </c>
      <c r="B1060" s="83"/>
      <c r="C1060" s="5" t="s">
        <v>192</v>
      </c>
      <c r="D1060" s="11"/>
      <c r="E1060" s="34">
        <v>7297</v>
      </c>
      <c r="F1060" s="35">
        <v>0</v>
      </c>
      <c r="G1060" s="35">
        <v>0</v>
      </c>
    </row>
    <row r="1061" spans="1:7" ht="16" x14ac:dyDescent="0.2">
      <c r="A1061" s="4" t="s">
        <v>1823</v>
      </c>
      <c r="B1061" s="83"/>
      <c r="C1061" s="5" t="s">
        <v>1824</v>
      </c>
      <c r="D1061" s="11"/>
      <c r="E1061" s="34">
        <v>9627</v>
      </c>
      <c r="F1061" s="35">
        <v>0</v>
      </c>
      <c r="G1061" s="35">
        <v>0</v>
      </c>
    </row>
    <row r="1062" spans="1:7" ht="16" x14ac:dyDescent="0.2">
      <c r="A1062" s="4" t="s">
        <v>1825</v>
      </c>
      <c r="B1062" s="83"/>
      <c r="C1062" s="5" t="s">
        <v>1826</v>
      </c>
      <c r="D1062" s="11"/>
      <c r="E1062" s="34">
        <v>19952</v>
      </c>
      <c r="F1062" s="35">
        <v>0</v>
      </c>
      <c r="G1062" s="35">
        <v>0</v>
      </c>
    </row>
    <row r="1063" spans="1:7" ht="16" x14ac:dyDescent="0.2">
      <c r="A1063" s="4" t="s">
        <v>1827</v>
      </c>
      <c r="B1063" s="83"/>
      <c r="C1063" s="5" t="s">
        <v>1247</v>
      </c>
      <c r="D1063" s="11"/>
      <c r="E1063" s="34">
        <v>12901</v>
      </c>
      <c r="F1063" s="35">
        <v>0</v>
      </c>
      <c r="G1063" s="35">
        <v>0</v>
      </c>
    </row>
    <row r="1064" spans="1:7" ht="16" x14ac:dyDescent="0.2">
      <c r="A1064" s="4" t="s">
        <v>1828</v>
      </c>
      <c r="B1064" s="83"/>
      <c r="C1064" s="5" t="s">
        <v>314</v>
      </c>
      <c r="D1064" s="11"/>
      <c r="E1064" s="34">
        <v>25353</v>
      </c>
      <c r="F1064" s="35">
        <v>0</v>
      </c>
      <c r="G1064" s="35">
        <v>0</v>
      </c>
    </row>
    <row r="1065" spans="1:7" ht="16" x14ac:dyDescent="0.2">
      <c r="A1065" s="4" t="s">
        <v>1829</v>
      </c>
      <c r="B1065" s="83"/>
      <c r="C1065" s="5" t="s">
        <v>1349</v>
      </c>
      <c r="D1065" s="11"/>
      <c r="E1065" s="34">
        <v>8863</v>
      </c>
      <c r="F1065" s="35">
        <v>0</v>
      </c>
      <c r="G1065" s="35">
        <v>0</v>
      </c>
    </row>
    <row r="1066" spans="1:7" ht="16" x14ac:dyDescent="0.2">
      <c r="A1066" s="4" t="s">
        <v>1830</v>
      </c>
      <c r="B1066" s="83"/>
      <c r="C1066" s="5" t="s">
        <v>318</v>
      </c>
      <c r="D1066" s="11"/>
      <c r="E1066" s="34">
        <v>28669</v>
      </c>
      <c r="F1066" s="35">
        <v>0</v>
      </c>
      <c r="G1066" s="35">
        <v>0</v>
      </c>
    </row>
    <row r="1067" spans="1:7" ht="16" x14ac:dyDescent="0.2">
      <c r="A1067" s="4" t="s">
        <v>1831</v>
      </c>
      <c r="B1067" s="83"/>
      <c r="C1067" s="5" t="s">
        <v>1133</v>
      </c>
      <c r="D1067" s="11"/>
      <c r="E1067" s="34">
        <v>9123</v>
      </c>
      <c r="F1067" s="35">
        <v>0</v>
      </c>
      <c r="G1067" s="35">
        <v>0</v>
      </c>
    </row>
    <row r="1068" spans="1:7" ht="16" x14ac:dyDescent="0.2">
      <c r="A1068" s="4" t="s">
        <v>1832</v>
      </c>
      <c r="B1068" s="83"/>
      <c r="C1068" s="5" t="s">
        <v>200</v>
      </c>
      <c r="D1068" s="13"/>
      <c r="E1068" s="34">
        <v>101696</v>
      </c>
      <c r="F1068" s="35">
        <v>2</v>
      </c>
      <c r="G1068" s="35">
        <v>2</v>
      </c>
    </row>
    <row r="1069" spans="1:7" ht="16" x14ac:dyDescent="0.2">
      <c r="A1069" s="4" t="s">
        <v>1833</v>
      </c>
      <c r="B1069" s="83"/>
      <c r="C1069" s="5" t="s">
        <v>1834</v>
      </c>
      <c r="D1069" s="11"/>
      <c r="E1069" s="34">
        <v>11110</v>
      </c>
      <c r="F1069" s="35">
        <v>0</v>
      </c>
      <c r="G1069" s="35">
        <v>0</v>
      </c>
    </row>
    <row r="1070" spans="1:7" ht="16" x14ac:dyDescent="0.2">
      <c r="A1070" s="4" t="s">
        <v>1835</v>
      </c>
      <c r="B1070" s="83"/>
      <c r="C1070" s="5" t="s">
        <v>204</v>
      </c>
      <c r="D1070" s="11"/>
      <c r="E1070" s="34">
        <v>20115</v>
      </c>
      <c r="F1070" s="35">
        <v>0</v>
      </c>
      <c r="G1070" s="35">
        <v>0</v>
      </c>
    </row>
    <row r="1071" spans="1:7" ht="16" x14ac:dyDescent="0.2">
      <c r="A1071" s="4" t="s">
        <v>1836</v>
      </c>
      <c r="B1071" s="83"/>
      <c r="C1071" s="5" t="s">
        <v>206</v>
      </c>
      <c r="D1071" s="11"/>
      <c r="E1071" s="34">
        <v>31659</v>
      </c>
      <c r="F1071" s="35">
        <v>0</v>
      </c>
      <c r="G1071" s="35">
        <v>0</v>
      </c>
    </row>
    <row r="1072" spans="1:7" ht="16" x14ac:dyDescent="0.2">
      <c r="A1072" s="4" t="s">
        <v>1837</v>
      </c>
      <c r="B1072" s="83"/>
      <c r="C1072" s="5" t="s">
        <v>722</v>
      </c>
      <c r="D1072" s="11"/>
      <c r="E1072" s="34">
        <v>10697</v>
      </c>
      <c r="F1072" s="35">
        <v>0</v>
      </c>
      <c r="G1072" s="35">
        <v>0</v>
      </c>
    </row>
    <row r="1073" spans="1:7" ht="16" x14ac:dyDescent="0.2">
      <c r="A1073" s="4" t="s">
        <v>1838</v>
      </c>
      <c r="B1073" s="83"/>
      <c r="C1073" s="5" t="s">
        <v>1358</v>
      </c>
      <c r="D1073" s="11"/>
      <c r="E1073" s="34">
        <v>16936</v>
      </c>
      <c r="F1073" s="35">
        <v>0</v>
      </c>
      <c r="G1073" s="35">
        <v>0</v>
      </c>
    </row>
    <row r="1074" spans="1:7" ht="16" x14ac:dyDescent="0.2">
      <c r="A1074" s="4" t="s">
        <v>1839</v>
      </c>
      <c r="B1074" s="83"/>
      <c r="C1074" s="5" t="s">
        <v>1840</v>
      </c>
      <c r="D1074" s="12"/>
      <c r="E1074" s="34">
        <v>67553</v>
      </c>
      <c r="F1074" s="35">
        <v>1</v>
      </c>
      <c r="G1074" s="35">
        <v>1</v>
      </c>
    </row>
    <row r="1075" spans="1:7" ht="16" x14ac:dyDescent="0.2">
      <c r="A1075" s="4" t="s">
        <v>1841</v>
      </c>
      <c r="B1075" s="83"/>
      <c r="C1075" s="5" t="s">
        <v>1842</v>
      </c>
      <c r="D1075" s="11"/>
      <c r="E1075" s="34">
        <v>17124</v>
      </c>
      <c r="F1075" s="35">
        <v>0</v>
      </c>
      <c r="G1075" s="35">
        <v>0</v>
      </c>
    </row>
    <row r="1076" spans="1:7" ht="16" x14ac:dyDescent="0.2">
      <c r="A1076" s="4" t="s">
        <v>1843</v>
      </c>
      <c r="B1076" s="83"/>
      <c r="C1076" s="5" t="s">
        <v>1364</v>
      </c>
      <c r="D1076" s="11"/>
      <c r="E1076" s="34">
        <v>9064</v>
      </c>
      <c r="F1076" s="35">
        <v>0</v>
      </c>
      <c r="G1076" s="35">
        <v>0</v>
      </c>
    </row>
    <row r="1077" spans="1:7" ht="16" x14ac:dyDescent="0.2">
      <c r="A1077" s="4" t="s">
        <v>1844</v>
      </c>
      <c r="B1077" s="83"/>
      <c r="C1077" s="5" t="s">
        <v>1645</v>
      </c>
      <c r="D1077" s="11"/>
      <c r="E1077" s="34">
        <v>30699</v>
      </c>
      <c r="F1077" s="35">
        <v>0</v>
      </c>
      <c r="G1077" s="35">
        <v>0</v>
      </c>
    </row>
    <row r="1078" spans="1:7" ht="16" x14ac:dyDescent="0.2">
      <c r="A1078" s="4" t="s">
        <v>1845</v>
      </c>
      <c r="B1078" s="83"/>
      <c r="C1078" s="5" t="s">
        <v>1846</v>
      </c>
      <c r="D1078" s="11"/>
      <c r="E1078" s="34">
        <v>6430</v>
      </c>
      <c r="F1078" s="35">
        <v>0</v>
      </c>
      <c r="G1078" s="35">
        <v>0</v>
      </c>
    </row>
    <row r="1079" spans="1:7" ht="16" x14ac:dyDescent="0.2">
      <c r="A1079" s="4" t="s">
        <v>1847</v>
      </c>
      <c r="B1079" s="83"/>
      <c r="C1079" s="5" t="s">
        <v>1368</v>
      </c>
      <c r="D1079" s="11"/>
      <c r="E1079" s="34">
        <v>23733</v>
      </c>
      <c r="F1079" s="35">
        <v>0</v>
      </c>
      <c r="G1079" s="35">
        <v>0</v>
      </c>
    </row>
    <row r="1080" spans="1:7" ht="16" x14ac:dyDescent="0.2">
      <c r="A1080" s="4" t="s">
        <v>1848</v>
      </c>
      <c r="B1080" s="83"/>
      <c r="C1080" s="5" t="s">
        <v>1849</v>
      </c>
      <c r="D1080" s="11"/>
      <c r="E1080" s="34">
        <v>10583</v>
      </c>
      <c r="F1080" s="35">
        <v>0</v>
      </c>
      <c r="G1080" s="35">
        <v>0</v>
      </c>
    </row>
    <row r="1081" spans="1:7" ht="16" x14ac:dyDescent="0.2">
      <c r="A1081" s="4" t="s">
        <v>1850</v>
      </c>
      <c r="B1081" s="83"/>
      <c r="C1081" s="5" t="s">
        <v>210</v>
      </c>
      <c r="D1081" s="11"/>
      <c r="E1081" s="34">
        <v>11191</v>
      </c>
      <c r="F1081" s="35">
        <v>0</v>
      </c>
      <c r="G1081" s="35">
        <v>0</v>
      </c>
    </row>
    <row r="1082" spans="1:7" ht="16" x14ac:dyDescent="0.2">
      <c r="A1082" s="4" t="s">
        <v>1851</v>
      </c>
      <c r="B1082" s="83"/>
      <c r="C1082" s="5" t="s">
        <v>212</v>
      </c>
      <c r="D1082" s="11"/>
      <c r="E1082" s="34">
        <v>28822</v>
      </c>
      <c r="F1082" s="35">
        <v>0</v>
      </c>
      <c r="G1082" s="35">
        <v>0</v>
      </c>
    </row>
    <row r="1083" spans="1:7" ht="16" x14ac:dyDescent="0.2">
      <c r="A1083" s="4" t="s">
        <v>1852</v>
      </c>
      <c r="B1083" s="83"/>
      <c r="C1083" s="5" t="s">
        <v>214</v>
      </c>
      <c r="D1083" s="11"/>
      <c r="E1083" s="34">
        <v>14415</v>
      </c>
      <c r="F1083" s="35">
        <v>0</v>
      </c>
      <c r="G1083" s="35">
        <v>0</v>
      </c>
    </row>
    <row r="1084" spans="1:7" ht="16" x14ac:dyDescent="0.2">
      <c r="A1084" s="4" t="s">
        <v>1853</v>
      </c>
      <c r="B1084" s="83"/>
      <c r="C1084" s="5" t="s">
        <v>1854</v>
      </c>
      <c r="D1084" s="11"/>
      <c r="E1084" s="34">
        <v>30634</v>
      </c>
      <c r="F1084" s="35">
        <v>0</v>
      </c>
      <c r="G1084" s="35">
        <v>0</v>
      </c>
    </row>
    <row r="1085" spans="1:7" ht="16" x14ac:dyDescent="0.2">
      <c r="A1085" s="4" t="s">
        <v>1855</v>
      </c>
      <c r="B1085" s="83"/>
      <c r="C1085" s="5" t="s">
        <v>1856</v>
      </c>
      <c r="D1085" s="11"/>
      <c r="E1085" s="34">
        <v>49036</v>
      </c>
      <c r="F1085" s="35">
        <v>0</v>
      </c>
      <c r="G1085" s="35">
        <v>0</v>
      </c>
    </row>
    <row r="1086" spans="1:7" ht="16" x14ac:dyDescent="0.2">
      <c r="A1086" s="4" t="s">
        <v>1857</v>
      </c>
      <c r="B1086" s="83"/>
      <c r="C1086" s="5" t="s">
        <v>1858</v>
      </c>
      <c r="D1086" s="11"/>
      <c r="E1086" s="34">
        <v>7949</v>
      </c>
      <c r="F1086" s="35">
        <v>0</v>
      </c>
      <c r="G1086" s="35">
        <v>0</v>
      </c>
    </row>
    <row r="1087" spans="1:7" ht="16" x14ac:dyDescent="0.2">
      <c r="A1087" s="4" t="s">
        <v>1859</v>
      </c>
      <c r="B1087" s="83"/>
      <c r="C1087" s="5" t="s">
        <v>1498</v>
      </c>
      <c r="D1087" s="11"/>
      <c r="E1087" s="34">
        <v>23934</v>
      </c>
      <c r="F1087" s="35">
        <v>0</v>
      </c>
      <c r="G1087" s="35">
        <v>0</v>
      </c>
    </row>
    <row r="1088" spans="1:7" ht="16" x14ac:dyDescent="0.2">
      <c r="A1088" s="4" t="s">
        <v>1860</v>
      </c>
      <c r="B1088" s="83"/>
      <c r="C1088" s="5" t="s">
        <v>1861</v>
      </c>
      <c r="D1088" s="12"/>
      <c r="E1088" s="34">
        <v>70986</v>
      </c>
      <c r="F1088" s="35">
        <v>1</v>
      </c>
      <c r="G1088" s="35">
        <v>1</v>
      </c>
    </row>
    <row r="1089" spans="1:7" ht="16" x14ac:dyDescent="0.2">
      <c r="A1089" s="4" t="s">
        <v>1862</v>
      </c>
      <c r="B1089" s="83"/>
      <c r="C1089" s="5" t="s">
        <v>1501</v>
      </c>
      <c r="D1089" s="11"/>
      <c r="E1089" s="34">
        <v>11601</v>
      </c>
      <c r="F1089" s="35">
        <v>0</v>
      </c>
      <c r="G1089" s="35">
        <v>0</v>
      </c>
    </row>
    <row r="1090" spans="1:7" ht="16" x14ac:dyDescent="0.2">
      <c r="A1090" s="4" t="s">
        <v>1863</v>
      </c>
      <c r="B1090" s="83"/>
      <c r="C1090" s="5" t="s">
        <v>1864</v>
      </c>
      <c r="D1090" s="11"/>
      <c r="E1090" s="34">
        <v>3932</v>
      </c>
      <c r="F1090" s="35">
        <v>0</v>
      </c>
      <c r="G1090" s="35">
        <v>0</v>
      </c>
    </row>
    <row r="1091" spans="1:7" ht="16" x14ac:dyDescent="0.2">
      <c r="A1091" s="4" t="s">
        <v>1865</v>
      </c>
      <c r="B1091" s="83"/>
      <c r="C1091" s="5" t="s">
        <v>1866</v>
      </c>
      <c r="D1091" s="11"/>
      <c r="E1091" s="34">
        <v>14800</v>
      </c>
      <c r="F1091" s="35">
        <v>0</v>
      </c>
      <c r="G1091" s="35">
        <v>0</v>
      </c>
    </row>
    <row r="1092" spans="1:7" ht="16" x14ac:dyDescent="0.2">
      <c r="A1092" s="4" t="s">
        <v>1867</v>
      </c>
      <c r="B1092" s="83"/>
      <c r="C1092" s="5" t="s">
        <v>216</v>
      </c>
      <c r="D1092" s="12"/>
      <c r="E1092" s="34">
        <v>26555</v>
      </c>
      <c r="F1092" s="35">
        <v>1</v>
      </c>
      <c r="G1092" s="35">
        <v>1</v>
      </c>
    </row>
    <row r="1093" spans="1:7" ht="16" x14ac:dyDescent="0.2">
      <c r="A1093" s="4" t="s">
        <v>1868</v>
      </c>
      <c r="B1093" s="83"/>
      <c r="C1093" s="5" t="s">
        <v>220</v>
      </c>
      <c r="D1093" s="11"/>
      <c r="E1093" s="34">
        <v>54721</v>
      </c>
      <c r="F1093" s="35">
        <v>0</v>
      </c>
      <c r="G1093" s="35">
        <v>0</v>
      </c>
    </row>
    <row r="1094" spans="1:7" ht="16" x14ac:dyDescent="0.2">
      <c r="A1094" s="4" t="s">
        <v>1869</v>
      </c>
      <c r="B1094" s="83"/>
      <c r="C1094" s="5" t="s">
        <v>1870</v>
      </c>
      <c r="D1094" s="11"/>
      <c r="E1094" s="34">
        <v>12812</v>
      </c>
      <c r="F1094" s="35">
        <v>0</v>
      </c>
      <c r="G1094" s="35">
        <v>0</v>
      </c>
    </row>
    <row r="1095" spans="1:7" ht="16" x14ac:dyDescent="0.2">
      <c r="A1095" s="4" t="s">
        <v>1871</v>
      </c>
      <c r="B1095" s="83"/>
      <c r="C1095" s="5" t="s">
        <v>348</v>
      </c>
      <c r="D1095" s="14"/>
      <c r="E1095" s="34">
        <v>67384</v>
      </c>
      <c r="F1095" s="35">
        <v>3</v>
      </c>
      <c r="G1095" s="35">
        <v>3</v>
      </c>
    </row>
    <row r="1096" spans="1:7" ht="16" x14ac:dyDescent="0.2">
      <c r="A1096" s="4" t="s">
        <v>1872</v>
      </c>
      <c r="B1096" s="83"/>
      <c r="C1096" s="5" t="s">
        <v>1873</v>
      </c>
      <c r="D1096" s="11"/>
      <c r="E1096" s="34">
        <v>2325</v>
      </c>
      <c r="F1096" s="35">
        <v>0</v>
      </c>
      <c r="G1096" s="35">
        <v>0</v>
      </c>
    </row>
    <row r="1097" spans="1:7" ht="16" x14ac:dyDescent="0.2">
      <c r="A1097" s="4" t="s">
        <v>1874</v>
      </c>
      <c r="B1097" s="83"/>
      <c r="C1097" s="5" t="s">
        <v>1875</v>
      </c>
      <c r="D1097" s="11"/>
      <c r="E1097" s="34">
        <v>16148</v>
      </c>
      <c r="F1097" s="35">
        <v>0</v>
      </c>
      <c r="G1097" s="35">
        <v>0</v>
      </c>
    </row>
    <row r="1098" spans="1:7" ht="16" x14ac:dyDescent="0.2">
      <c r="A1098" s="4" t="s">
        <v>1876</v>
      </c>
      <c r="B1098" s="83"/>
      <c r="C1098" s="5" t="s">
        <v>1877</v>
      </c>
      <c r="D1098" s="13"/>
      <c r="E1098" s="34">
        <v>24476</v>
      </c>
      <c r="F1098" s="35">
        <v>2</v>
      </c>
      <c r="G1098" s="35">
        <v>2</v>
      </c>
    </row>
    <row r="1099" spans="1:7" ht="16" x14ac:dyDescent="0.2">
      <c r="A1099" s="4" t="s">
        <v>1878</v>
      </c>
      <c r="B1099" s="83"/>
      <c r="C1099" s="5" t="s">
        <v>224</v>
      </c>
      <c r="D1099" s="11"/>
      <c r="E1099" s="34">
        <v>18608</v>
      </c>
      <c r="F1099" s="35">
        <v>0</v>
      </c>
      <c r="G1099" s="35">
        <v>0</v>
      </c>
    </row>
    <row r="1100" spans="1:7" ht="16" x14ac:dyDescent="0.2">
      <c r="A1100" s="4" t="s">
        <v>1879</v>
      </c>
      <c r="B1100" s="83"/>
      <c r="C1100" s="5" t="s">
        <v>353</v>
      </c>
      <c r="D1100" s="11"/>
      <c r="E1100" s="34">
        <v>62262</v>
      </c>
      <c r="F1100" s="35">
        <v>0</v>
      </c>
      <c r="G1100" s="35">
        <v>0</v>
      </c>
    </row>
    <row r="1101" spans="1:7" ht="16" x14ac:dyDescent="0.2">
      <c r="A1101" s="4" t="s">
        <v>1880</v>
      </c>
      <c r="B1101" s="83"/>
      <c r="C1101" s="5" t="s">
        <v>226</v>
      </c>
      <c r="D1101" s="12"/>
      <c r="E1101" s="34">
        <v>51243</v>
      </c>
      <c r="F1101" s="35">
        <v>1</v>
      </c>
      <c r="G1101" s="35">
        <v>1</v>
      </c>
    </row>
    <row r="1102" spans="1:7" ht="16" x14ac:dyDescent="0.2">
      <c r="A1102" s="4" t="s">
        <v>1881</v>
      </c>
      <c r="B1102" s="83"/>
      <c r="C1102" s="5" t="s">
        <v>1882</v>
      </c>
      <c r="D1102" s="11"/>
      <c r="E1102" s="34">
        <v>20788</v>
      </c>
      <c r="F1102" s="35">
        <v>0</v>
      </c>
      <c r="G1102" s="35">
        <v>0</v>
      </c>
    </row>
    <row r="1103" spans="1:7" ht="16" x14ac:dyDescent="0.2">
      <c r="A1103" s="4" t="s">
        <v>1883</v>
      </c>
      <c r="B1103" s="83"/>
      <c r="C1103" s="5" t="s">
        <v>1520</v>
      </c>
      <c r="D1103" s="12"/>
      <c r="E1103" s="34">
        <v>20998</v>
      </c>
      <c r="F1103" s="35">
        <v>1</v>
      </c>
      <c r="G1103" s="35">
        <v>1</v>
      </c>
    </row>
    <row r="1104" spans="1:7" ht="16" x14ac:dyDescent="0.2">
      <c r="A1104" s="4" t="s">
        <v>1884</v>
      </c>
      <c r="B1104" s="83"/>
      <c r="C1104" s="5" t="s">
        <v>757</v>
      </c>
      <c r="D1104" s="11"/>
      <c r="E1104" s="34">
        <v>26763</v>
      </c>
      <c r="F1104" s="35">
        <v>0</v>
      </c>
      <c r="G1104" s="35">
        <v>0</v>
      </c>
    </row>
    <row r="1105" spans="1:7" ht="16" x14ac:dyDescent="0.2">
      <c r="A1105" s="4" t="s">
        <v>1885</v>
      </c>
      <c r="B1105" s="83"/>
      <c r="C1105" s="5" t="s">
        <v>1886</v>
      </c>
      <c r="D1105" s="11"/>
      <c r="E1105" s="34">
        <v>12972</v>
      </c>
      <c r="F1105" s="35">
        <v>0</v>
      </c>
      <c r="G1105" s="35">
        <v>0</v>
      </c>
    </row>
    <row r="1106" spans="1:7" ht="16" x14ac:dyDescent="0.2">
      <c r="A1106" s="4" t="s">
        <v>1887</v>
      </c>
      <c r="B1106" s="83"/>
      <c r="C1106" s="5" t="s">
        <v>1888</v>
      </c>
      <c r="D1106" s="11"/>
      <c r="E1106" s="34">
        <v>14512</v>
      </c>
      <c r="F1106" s="35">
        <v>0</v>
      </c>
      <c r="G1106" s="35">
        <v>0</v>
      </c>
    </row>
    <row r="1107" spans="1:7" ht="16" x14ac:dyDescent="0.2">
      <c r="A1107" s="4" t="s">
        <v>1889</v>
      </c>
      <c r="B1107" s="83"/>
      <c r="C1107" s="5" t="s">
        <v>1890</v>
      </c>
      <c r="D1107" s="11"/>
      <c r="E1107" s="34">
        <v>8701</v>
      </c>
      <c r="F1107" s="35">
        <v>0</v>
      </c>
      <c r="G1107" s="35">
        <v>0</v>
      </c>
    </row>
    <row r="1108" spans="1:7" ht="16" x14ac:dyDescent="0.2">
      <c r="A1108" s="4" t="s">
        <v>1891</v>
      </c>
      <c r="B1108" s="83"/>
      <c r="C1108" s="5" t="s">
        <v>367</v>
      </c>
      <c r="D1108" s="11"/>
      <c r="E1108" s="34">
        <v>12839</v>
      </c>
      <c r="F1108" s="35">
        <v>0</v>
      </c>
      <c r="G1108" s="35">
        <v>0</v>
      </c>
    </row>
    <row r="1109" spans="1:7" ht="16" x14ac:dyDescent="0.2">
      <c r="A1109" s="4" t="s">
        <v>1892</v>
      </c>
      <c r="B1109" s="83"/>
      <c r="C1109" s="5" t="s">
        <v>1015</v>
      </c>
      <c r="D1109" s="13"/>
      <c r="E1109" s="34">
        <v>149375</v>
      </c>
      <c r="F1109" s="35">
        <v>2</v>
      </c>
      <c r="G1109" s="35">
        <v>2</v>
      </c>
    </row>
    <row r="1110" spans="1:7" ht="16" x14ac:dyDescent="0.2">
      <c r="A1110" s="4" t="s">
        <v>1893</v>
      </c>
      <c r="B1110" s="83"/>
      <c r="C1110" s="5" t="s">
        <v>240</v>
      </c>
      <c r="D1110" s="11"/>
      <c r="E1110" s="34">
        <v>12368</v>
      </c>
      <c r="F1110" s="35">
        <v>0</v>
      </c>
      <c r="G1110" s="35">
        <v>0</v>
      </c>
    </row>
    <row r="1111" spans="1:7" ht="16" x14ac:dyDescent="0.2">
      <c r="A1111" s="4" t="s">
        <v>1894</v>
      </c>
      <c r="B1111" s="83"/>
      <c r="C1111" s="5" t="s">
        <v>1018</v>
      </c>
      <c r="D1111" s="11"/>
      <c r="E1111" s="34">
        <v>19597</v>
      </c>
      <c r="F1111" s="35">
        <v>0</v>
      </c>
      <c r="G1111" s="35">
        <v>0</v>
      </c>
    </row>
    <row r="1112" spans="1:7" ht="16" x14ac:dyDescent="0.2">
      <c r="A1112" s="4" t="s">
        <v>1895</v>
      </c>
      <c r="B1112" s="83"/>
      <c r="C1112" s="5" t="s">
        <v>1020</v>
      </c>
      <c r="D1112" s="11"/>
      <c r="E1112" s="34">
        <v>12929</v>
      </c>
      <c r="F1112" s="35">
        <v>0</v>
      </c>
      <c r="G1112" s="35">
        <v>0</v>
      </c>
    </row>
    <row r="1113" spans="1:7" ht="16" x14ac:dyDescent="0.2">
      <c r="A1113" s="4" t="s">
        <v>1896</v>
      </c>
      <c r="B1113" s="83"/>
      <c r="C1113" s="5" t="s">
        <v>1552</v>
      </c>
      <c r="D1113" s="13"/>
      <c r="E1113" s="34">
        <v>37297</v>
      </c>
      <c r="F1113" s="35">
        <v>2</v>
      </c>
      <c r="G1113" s="35">
        <v>2</v>
      </c>
    </row>
    <row r="1114" spans="1:7" ht="16" x14ac:dyDescent="0.2">
      <c r="A1114" s="4" t="s">
        <v>1897</v>
      </c>
      <c r="B1114" s="83"/>
      <c r="C1114" s="5" t="s">
        <v>1898</v>
      </c>
      <c r="D1114" s="11"/>
      <c r="E1114" s="34">
        <v>6298</v>
      </c>
      <c r="F1114" s="35">
        <v>0</v>
      </c>
      <c r="G1114" s="35">
        <v>0</v>
      </c>
    </row>
    <row r="1115" spans="1:7" ht="16" x14ac:dyDescent="0.2">
      <c r="A1115" s="4" t="s">
        <v>1899</v>
      </c>
      <c r="B1115" s="84"/>
      <c r="C1115" s="5" t="s">
        <v>1421</v>
      </c>
      <c r="D1115" s="11"/>
      <c r="E1115" s="34">
        <v>27883</v>
      </c>
      <c r="F1115" s="35">
        <v>0</v>
      </c>
      <c r="G1115" s="35">
        <v>0</v>
      </c>
    </row>
    <row r="1116" spans="1:7" ht="16" x14ac:dyDescent="0.2">
      <c r="A1116" s="4" t="s">
        <v>1900</v>
      </c>
      <c r="B1116" s="82" t="s">
        <v>1901</v>
      </c>
      <c r="C1116" s="5" t="s">
        <v>1902</v>
      </c>
      <c r="D1116" s="12"/>
      <c r="E1116" s="34">
        <v>57032</v>
      </c>
      <c r="F1116" s="35">
        <v>1</v>
      </c>
      <c r="G1116" s="35">
        <v>1</v>
      </c>
    </row>
    <row r="1117" spans="1:7" ht="16" x14ac:dyDescent="0.2">
      <c r="A1117" s="4" t="s">
        <v>1903</v>
      </c>
      <c r="B1117" s="83"/>
      <c r="C1117" s="5" t="s">
        <v>1424</v>
      </c>
      <c r="D1117" s="11"/>
      <c r="E1117" s="34">
        <v>22672</v>
      </c>
      <c r="F1117" s="35">
        <v>0</v>
      </c>
      <c r="G1117" s="35">
        <v>0</v>
      </c>
    </row>
    <row r="1118" spans="1:7" ht="16" x14ac:dyDescent="0.2">
      <c r="A1118" s="4" t="s">
        <v>1904</v>
      </c>
      <c r="B1118" s="83"/>
      <c r="C1118" s="5" t="s">
        <v>1905</v>
      </c>
      <c r="D1118" s="14"/>
      <c r="E1118" s="34">
        <v>135105</v>
      </c>
      <c r="F1118" s="35">
        <v>3</v>
      </c>
      <c r="G1118" s="35">
        <v>3</v>
      </c>
    </row>
    <row r="1119" spans="1:7" ht="16" x14ac:dyDescent="0.2">
      <c r="A1119" s="4" t="s">
        <v>1906</v>
      </c>
      <c r="B1119" s="83"/>
      <c r="C1119" s="5" t="s">
        <v>1907</v>
      </c>
      <c r="D1119" s="11"/>
      <c r="E1119" s="34">
        <v>19720</v>
      </c>
      <c r="F1119" s="35">
        <v>0</v>
      </c>
      <c r="G1119" s="35">
        <v>0</v>
      </c>
    </row>
    <row r="1120" spans="1:7" ht="16" x14ac:dyDescent="0.2">
      <c r="A1120" s="4" t="s">
        <v>1908</v>
      </c>
      <c r="B1120" s="83"/>
      <c r="C1120" s="5" t="s">
        <v>1909</v>
      </c>
      <c r="D1120" s="11"/>
      <c r="E1120" s="34">
        <v>37941</v>
      </c>
      <c r="F1120" s="35">
        <v>0</v>
      </c>
      <c r="G1120" s="35">
        <v>0</v>
      </c>
    </row>
    <row r="1121" spans="1:7" ht="16" x14ac:dyDescent="0.2">
      <c r="A1121" s="4" t="s">
        <v>1910</v>
      </c>
      <c r="B1121" s="83"/>
      <c r="C1121" s="5" t="s">
        <v>1911</v>
      </c>
      <c r="D1121" s="11"/>
      <c r="E1121" s="34">
        <v>36673</v>
      </c>
      <c r="F1121" s="35">
        <v>0</v>
      </c>
      <c r="G1121" s="35">
        <v>0</v>
      </c>
    </row>
    <row r="1122" spans="1:7" ht="16" x14ac:dyDescent="0.2">
      <c r="A1122" s="4" t="s">
        <v>1912</v>
      </c>
      <c r="B1122" s="83"/>
      <c r="C1122" s="5" t="s">
        <v>1913</v>
      </c>
      <c r="D1122" s="12"/>
      <c r="E1122" s="34">
        <v>12269</v>
      </c>
      <c r="F1122" s="35">
        <v>1</v>
      </c>
      <c r="G1122" s="35">
        <v>1</v>
      </c>
    </row>
    <row r="1123" spans="1:7" ht="16" x14ac:dyDescent="0.2">
      <c r="A1123" s="4" t="s">
        <v>1914</v>
      </c>
      <c r="B1123" s="83"/>
      <c r="C1123" s="5" t="s">
        <v>1915</v>
      </c>
      <c r="D1123" s="13"/>
      <c r="E1123" s="34">
        <v>131867</v>
      </c>
      <c r="F1123" s="35">
        <v>2</v>
      </c>
      <c r="G1123" s="35">
        <v>2</v>
      </c>
    </row>
    <row r="1124" spans="1:7" ht="16" x14ac:dyDescent="0.2">
      <c r="A1124" s="4" t="s">
        <v>1916</v>
      </c>
      <c r="B1124" s="83"/>
      <c r="C1124" s="5" t="s">
        <v>1917</v>
      </c>
      <c r="D1124" s="28"/>
      <c r="E1124" s="34">
        <v>224226</v>
      </c>
      <c r="F1124" s="35">
        <v>26</v>
      </c>
      <c r="G1124" s="35" t="s">
        <v>5054</v>
      </c>
    </row>
    <row r="1125" spans="1:7" ht="16" x14ac:dyDescent="0.2">
      <c r="A1125" s="4" t="s">
        <v>1918</v>
      </c>
      <c r="B1125" s="83"/>
      <c r="C1125" s="5" t="s">
        <v>1919</v>
      </c>
      <c r="D1125" s="25"/>
      <c r="E1125" s="34">
        <v>208466</v>
      </c>
      <c r="F1125" s="35">
        <v>14</v>
      </c>
      <c r="G1125" s="35">
        <v>14</v>
      </c>
    </row>
    <row r="1126" spans="1:7" ht="16" x14ac:dyDescent="0.2">
      <c r="A1126" s="4" t="s">
        <v>1920</v>
      </c>
      <c r="B1126" s="83"/>
      <c r="C1126" s="5" t="s">
        <v>1752</v>
      </c>
      <c r="D1126" s="11"/>
      <c r="E1126" s="34">
        <v>9344</v>
      </c>
      <c r="F1126" s="35">
        <v>0</v>
      </c>
      <c r="G1126" s="35">
        <v>0</v>
      </c>
    </row>
    <row r="1127" spans="1:7" ht="16" x14ac:dyDescent="0.2">
      <c r="A1127" s="4" t="s">
        <v>1921</v>
      </c>
      <c r="B1127" s="83"/>
      <c r="C1127" s="5" t="s">
        <v>1922</v>
      </c>
      <c r="D1127" s="11"/>
      <c r="E1127" s="34">
        <v>4718</v>
      </c>
      <c r="F1127" s="35">
        <v>0</v>
      </c>
      <c r="G1127" s="35">
        <v>0</v>
      </c>
    </row>
    <row r="1128" spans="1:7" ht="16" x14ac:dyDescent="0.2">
      <c r="A1128" s="4" t="s">
        <v>1923</v>
      </c>
      <c r="B1128" s="83"/>
      <c r="C1128" s="5" t="s">
        <v>1924</v>
      </c>
      <c r="D1128" s="12"/>
      <c r="E1128" s="34">
        <v>8223</v>
      </c>
      <c r="F1128" s="35">
        <v>1</v>
      </c>
      <c r="G1128" s="35">
        <v>1</v>
      </c>
    </row>
    <row r="1129" spans="1:7" ht="16" x14ac:dyDescent="0.2">
      <c r="A1129" s="4" t="s">
        <v>1925</v>
      </c>
      <c r="B1129" s="83"/>
      <c r="C1129" s="5" t="s">
        <v>1926</v>
      </c>
      <c r="D1129" s="13"/>
      <c r="E1129" s="34">
        <v>13354</v>
      </c>
      <c r="F1129" s="35">
        <v>2</v>
      </c>
      <c r="G1129" s="35">
        <v>2</v>
      </c>
    </row>
    <row r="1130" spans="1:7" ht="16" x14ac:dyDescent="0.2">
      <c r="A1130" s="4" t="s">
        <v>1927</v>
      </c>
      <c r="B1130" s="83"/>
      <c r="C1130" s="5" t="s">
        <v>1928</v>
      </c>
      <c r="D1130" s="11"/>
      <c r="E1130" s="34">
        <v>17836</v>
      </c>
      <c r="F1130" s="35">
        <v>0</v>
      </c>
      <c r="G1130" s="35">
        <v>0</v>
      </c>
    </row>
    <row r="1131" spans="1:7" ht="16" x14ac:dyDescent="0.2">
      <c r="A1131" s="4" t="s">
        <v>1929</v>
      </c>
      <c r="B1131" s="83"/>
      <c r="C1131" s="5" t="s">
        <v>1930</v>
      </c>
      <c r="D1131" s="11"/>
      <c r="E1131" s="34">
        <v>27381</v>
      </c>
      <c r="F1131" s="35">
        <v>0</v>
      </c>
      <c r="G1131" s="35">
        <v>0</v>
      </c>
    </row>
    <row r="1132" spans="1:7" ht="16" x14ac:dyDescent="0.2">
      <c r="A1132" s="4" t="s">
        <v>1931</v>
      </c>
      <c r="B1132" s="83"/>
      <c r="C1132" s="5" t="s">
        <v>1932</v>
      </c>
      <c r="D1132" s="18"/>
      <c r="E1132" s="34">
        <v>456180</v>
      </c>
      <c r="F1132" s="35">
        <v>7</v>
      </c>
      <c r="G1132" s="35">
        <v>7</v>
      </c>
    </row>
    <row r="1133" spans="1:7" ht="16" x14ac:dyDescent="0.2">
      <c r="A1133" s="4" t="s">
        <v>1933</v>
      </c>
      <c r="B1133" s="83"/>
      <c r="C1133" s="5" t="s">
        <v>1934</v>
      </c>
      <c r="D1133" s="16"/>
      <c r="E1133" s="34">
        <v>6760</v>
      </c>
      <c r="F1133" s="35">
        <v>5</v>
      </c>
      <c r="G1133" s="35">
        <v>5</v>
      </c>
    </row>
    <row r="1134" spans="1:7" ht="16" x14ac:dyDescent="0.2">
      <c r="A1134" s="4" t="s">
        <v>1935</v>
      </c>
      <c r="B1134" s="83"/>
      <c r="C1134" s="5" t="s">
        <v>1936</v>
      </c>
      <c r="D1134" s="12"/>
      <c r="E1134" s="34">
        <v>18911</v>
      </c>
      <c r="F1134" s="35">
        <v>1</v>
      </c>
      <c r="G1134" s="35">
        <v>1</v>
      </c>
    </row>
    <row r="1135" spans="1:7" ht="16" x14ac:dyDescent="0.2">
      <c r="A1135" s="4" t="s">
        <v>1937</v>
      </c>
      <c r="B1135" s="83"/>
      <c r="C1135" s="5" t="s">
        <v>1938</v>
      </c>
      <c r="D1135" s="11"/>
      <c r="E1135" s="34">
        <v>31980</v>
      </c>
      <c r="F1135" s="35">
        <v>0</v>
      </c>
      <c r="G1135" s="35">
        <v>0</v>
      </c>
    </row>
    <row r="1136" spans="1:7" ht="16" x14ac:dyDescent="0.2">
      <c r="A1136" s="4" t="s">
        <v>1939</v>
      </c>
      <c r="B1136" s="83"/>
      <c r="C1136" s="5" t="s">
        <v>170</v>
      </c>
      <c r="D1136" s="11"/>
      <c r="E1136" s="34">
        <v>19002</v>
      </c>
      <c r="F1136" s="35">
        <v>0</v>
      </c>
      <c r="G1136" s="35">
        <v>0</v>
      </c>
    </row>
    <row r="1137" spans="1:7" ht="16" x14ac:dyDescent="0.2">
      <c r="A1137" s="4" t="s">
        <v>1940</v>
      </c>
      <c r="B1137" s="83"/>
      <c r="C1137" s="5" t="s">
        <v>293</v>
      </c>
      <c r="D1137" s="11"/>
      <c r="E1137" s="34">
        <v>22075</v>
      </c>
      <c r="F1137" s="35">
        <v>0</v>
      </c>
      <c r="G1137" s="35">
        <v>0</v>
      </c>
    </row>
    <row r="1138" spans="1:7" ht="16" x14ac:dyDescent="0.2">
      <c r="A1138" s="4" t="s">
        <v>1941</v>
      </c>
      <c r="B1138" s="83"/>
      <c r="C1138" s="5" t="s">
        <v>1942</v>
      </c>
      <c r="D1138" s="18"/>
      <c r="E1138" s="34">
        <v>66846</v>
      </c>
      <c r="F1138" s="35">
        <v>7</v>
      </c>
      <c r="G1138" s="35">
        <v>7</v>
      </c>
    </row>
    <row r="1139" spans="1:7" ht="16" x14ac:dyDescent="0.2">
      <c r="A1139" s="4" t="s">
        <v>1943</v>
      </c>
      <c r="B1139" s="83"/>
      <c r="C1139" s="5" t="s">
        <v>1944</v>
      </c>
      <c r="D1139" s="14"/>
      <c r="E1139" s="34">
        <v>29579</v>
      </c>
      <c r="F1139" s="35">
        <v>3</v>
      </c>
      <c r="G1139" s="35">
        <v>3</v>
      </c>
    </row>
    <row r="1140" spans="1:7" ht="16" x14ac:dyDescent="0.2">
      <c r="A1140" s="4" t="s">
        <v>1945</v>
      </c>
      <c r="B1140" s="83"/>
      <c r="C1140" s="5" t="s">
        <v>182</v>
      </c>
      <c r="D1140" s="11"/>
      <c r="E1140" s="34">
        <v>15834</v>
      </c>
      <c r="F1140" s="35">
        <v>0</v>
      </c>
      <c r="G1140" s="35">
        <v>0</v>
      </c>
    </row>
    <row r="1141" spans="1:7" ht="16" x14ac:dyDescent="0.2">
      <c r="A1141" s="4" t="s">
        <v>1946</v>
      </c>
      <c r="B1141" s="83"/>
      <c r="C1141" s="5" t="s">
        <v>184</v>
      </c>
      <c r="D1141" s="17"/>
      <c r="E1141" s="34">
        <v>431398</v>
      </c>
      <c r="F1141" s="35">
        <v>6</v>
      </c>
      <c r="G1141" s="35">
        <v>6</v>
      </c>
    </row>
    <row r="1142" spans="1:7" ht="16" x14ac:dyDescent="0.2">
      <c r="A1142" s="4" t="s">
        <v>1947</v>
      </c>
      <c r="B1142" s="83"/>
      <c r="C1142" s="5" t="s">
        <v>1948</v>
      </c>
      <c r="D1142" s="11"/>
      <c r="E1142" s="34">
        <v>31471</v>
      </c>
      <c r="F1142" s="35">
        <v>0</v>
      </c>
      <c r="G1142" s="35">
        <v>0</v>
      </c>
    </row>
    <row r="1143" spans="1:7" ht="16" x14ac:dyDescent="0.2">
      <c r="A1143" s="4" t="s">
        <v>1949</v>
      </c>
      <c r="B1143" s="83"/>
      <c r="C1143" s="5" t="s">
        <v>1950</v>
      </c>
      <c r="D1143" s="11"/>
      <c r="E1143" s="34">
        <v>15154</v>
      </c>
      <c r="F1143" s="35">
        <v>0</v>
      </c>
      <c r="G1143" s="35">
        <v>0</v>
      </c>
    </row>
    <row r="1144" spans="1:7" ht="16" x14ac:dyDescent="0.2">
      <c r="A1144" s="4" t="s">
        <v>1951</v>
      </c>
      <c r="B1144" s="83"/>
      <c r="C1144" s="5" t="s">
        <v>310</v>
      </c>
      <c r="D1144" s="16"/>
      <c r="E1144" s="34">
        <v>257949</v>
      </c>
      <c r="F1144" s="35">
        <v>5</v>
      </c>
      <c r="G1144" s="35">
        <v>5</v>
      </c>
    </row>
    <row r="1145" spans="1:7" ht="16" x14ac:dyDescent="0.2">
      <c r="A1145" s="4" t="s">
        <v>1952</v>
      </c>
      <c r="B1145" s="83"/>
      <c r="C1145" s="5" t="s">
        <v>1953</v>
      </c>
      <c r="D1145" s="12"/>
      <c r="E1145" s="34">
        <v>95505</v>
      </c>
      <c r="F1145" s="35">
        <v>1</v>
      </c>
      <c r="G1145" s="35">
        <v>1</v>
      </c>
    </row>
    <row r="1146" spans="1:7" ht="16" x14ac:dyDescent="0.2">
      <c r="A1146" s="4" t="s">
        <v>1954</v>
      </c>
      <c r="B1146" s="83"/>
      <c r="C1146" s="5" t="s">
        <v>314</v>
      </c>
      <c r="D1146" s="14"/>
      <c r="E1146" s="34">
        <v>48360</v>
      </c>
      <c r="F1146" s="35">
        <v>3</v>
      </c>
      <c r="G1146" s="35">
        <v>3</v>
      </c>
    </row>
    <row r="1147" spans="1:7" ht="16" x14ac:dyDescent="0.2">
      <c r="A1147" s="4" t="s">
        <v>1955</v>
      </c>
      <c r="B1147" s="83"/>
      <c r="C1147" s="5" t="s">
        <v>1349</v>
      </c>
      <c r="D1147" s="14"/>
      <c r="E1147" s="34">
        <v>155036</v>
      </c>
      <c r="F1147" s="35">
        <v>3</v>
      </c>
      <c r="G1147" s="35">
        <v>3</v>
      </c>
    </row>
    <row r="1148" spans="1:7" ht="16" x14ac:dyDescent="0.2">
      <c r="A1148" s="4" t="s">
        <v>1956</v>
      </c>
      <c r="B1148" s="83"/>
      <c r="C1148" s="5" t="s">
        <v>200</v>
      </c>
      <c r="D1148" s="15"/>
      <c r="E1148" s="34">
        <v>8844</v>
      </c>
      <c r="F1148" s="35">
        <v>4</v>
      </c>
      <c r="G1148" s="35">
        <v>4</v>
      </c>
    </row>
    <row r="1149" spans="1:7" ht="16" x14ac:dyDescent="0.2">
      <c r="A1149" s="4" t="s">
        <v>1957</v>
      </c>
      <c r="B1149" s="83"/>
      <c r="C1149" s="5" t="s">
        <v>1958</v>
      </c>
      <c r="D1149" s="13"/>
      <c r="E1149" s="34">
        <v>23705</v>
      </c>
      <c r="F1149" s="35">
        <v>2</v>
      </c>
      <c r="G1149" s="35">
        <v>2</v>
      </c>
    </row>
    <row r="1150" spans="1:7" ht="16" x14ac:dyDescent="0.2">
      <c r="A1150" s="4" t="s">
        <v>1959</v>
      </c>
      <c r="B1150" s="83"/>
      <c r="C1150" s="5" t="s">
        <v>1960</v>
      </c>
      <c r="D1150" s="12"/>
      <c r="E1150" s="34">
        <v>36089</v>
      </c>
      <c r="F1150" s="35">
        <v>1</v>
      </c>
      <c r="G1150" s="35">
        <v>1</v>
      </c>
    </row>
    <row r="1151" spans="1:7" ht="16" x14ac:dyDescent="0.2">
      <c r="A1151" s="4" t="s">
        <v>1961</v>
      </c>
      <c r="B1151" s="83"/>
      <c r="C1151" s="5" t="s">
        <v>1962</v>
      </c>
      <c r="D1151" s="11"/>
      <c r="E1151" s="34">
        <v>362154</v>
      </c>
      <c r="F1151" s="35">
        <v>0</v>
      </c>
      <c r="G1151" s="35">
        <v>0</v>
      </c>
    </row>
    <row r="1152" spans="1:7" ht="16" x14ac:dyDescent="0.2">
      <c r="A1152" s="4" t="s">
        <v>1963</v>
      </c>
      <c r="B1152" s="83"/>
      <c r="C1152" s="5" t="s">
        <v>334</v>
      </c>
      <c r="D1152" s="24"/>
      <c r="E1152" s="34">
        <v>158542</v>
      </c>
      <c r="F1152" s="35">
        <v>13</v>
      </c>
      <c r="G1152" s="35">
        <v>13</v>
      </c>
    </row>
    <row r="1153" spans="1:7" ht="16" x14ac:dyDescent="0.2">
      <c r="A1153" s="4" t="s">
        <v>1964</v>
      </c>
      <c r="B1153" s="83"/>
      <c r="C1153" s="5" t="s">
        <v>1965</v>
      </c>
      <c r="D1153" s="11"/>
      <c r="E1153" s="34">
        <v>22256</v>
      </c>
      <c r="F1153" s="35">
        <v>0</v>
      </c>
      <c r="G1153" s="35">
        <v>0</v>
      </c>
    </row>
    <row r="1154" spans="1:7" ht="16" x14ac:dyDescent="0.2">
      <c r="A1154" s="4" t="s">
        <v>1966</v>
      </c>
      <c r="B1154" s="83"/>
      <c r="C1154" s="5" t="s">
        <v>1967</v>
      </c>
      <c r="D1154" s="11"/>
      <c r="E1154" s="34">
        <v>19520</v>
      </c>
      <c r="F1154" s="35">
        <v>0</v>
      </c>
      <c r="G1154" s="35">
        <v>0</v>
      </c>
    </row>
    <row r="1155" spans="1:7" ht="16" x14ac:dyDescent="0.2">
      <c r="A1155" s="4" t="s">
        <v>1968</v>
      </c>
      <c r="B1155" s="83"/>
      <c r="C1155" s="5" t="s">
        <v>1969</v>
      </c>
      <c r="D1155" s="20"/>
      <c r="E1155" s="34">
        <v>125877</v>
      </c>
      <c r="F1155" s="35">
        <v>9</v>
      </c>
      <c r="G1155" s="35">
        <v>9</v>
      </c>
    </row>
    <row r="1156" spans="1:7" ht="16" x14ac:dyDescent="0.2">
      <c r="A1156" s="4" t="s">
        <v>1970</v>
      </c>
      <c r="B1156" s="83"/>
      <c r="C1156" s="5" t="s">
        <v>1971</v>
      </c>
      <c r="D1156" s="11"/>
      <c r="E1156" s="34">
        <v>7165</v>
      </c>
      <c r="F1156" s="35">
        <v>0</v>
      </c>
      <c r="G1156" s="35">
        <v>0</v>
      </c>
    </row>
    <row r="1157" spans="1:7" ht="16" x14ac:dyDescent="0.2">
      <c r="A1157" s="4" t="s">
        <v>1972</v>
      </c>
      <c r="B1157" s="83"/>
      <c r="C1157" s="5" t="s">
        <v>1387</v>
      </c>
      <c r="D1157" s="11"/>
      <c r="E1157" s="34">
        <v>19582</v>
      </c>
      <c r="F1157" s="35">
        <v>0</v>
      </c>
      <c r="G1157" s="35">
        <v>0</v>
      </c>
    </row>
    <row r="1158" spans="1:7" ht="16" x14ac:dyDescent="0.2">
      <c r="A1158" s="4" t="s">
        <v>1973</v>
      </c>
      <c r="B1158" s="83"/>
      <c r="C1158" s="5" t="s">
        <v>1974</v>
      </c>
      <c r="D1158" s="11"/>
      <c r="E1158" s="34">
        <v>21834</v>
      </c>
      <c r="F1158" s="35">
        <v>0</v>
      </c>
      <c r="G1158" s="35">
        <v>0</v>
      </c>
    </row>
    <row r="1159" spans="1:7" ht="16" x14ac:dyDescent="0.2">
      <c r="A1159" s="4" t="s">
        <v>1975</v>
      </c>
      <c r="B1159" s="83"/>
      <c r="C1159" s="5" t="s">
        <v>1976</v>
      </c>
      <c r="D1159" s="14"/>
      <c r="E1159" s="34">
        <v>45642</v>
      </c>
      <c r="F1159" s="35">
        <v>3</v>
      </c>
      <c r="G1159" s="35">
        <v>3</v>
      </c>
    </row>
    <row r="1160" spans="1:7" ht="16" x14ac:dyDescent="0.2">
      <c r="A1160" s="4" t="s">
        <v>1977</v>
      </c>
      <c r="B1160" s="83"/>
      <c r="C1160" s="5" t="s">
        <v>1978</v>
      </c>
      <c r="D1160" s="11"/>
      <c r="E1160" s="34">
        <v>50586</v>
      </c>
      <c r="F1160" s="35">
        <v>0</v>
      </c>
      <c r="G1160" s="35">
        <v>0</v>
      </c>
    </row>
    <row r="1161" spans="1:7" ht="16" x14ac:dyDescent="0.2">
      <c r="A1161" s="4" t="s">
        <v>1979</v>
      </c>
      <c r="B1161" s="83"/>
      <c r="C1161" s="5" t="s">
        <v>1980</v>
      </c>
      <c r="D1161" s="12"/>
      <c r="E1161" s="34">
        <v>10758</v>
      </c>
      <c r="F1161" s="35">
        <v>1</v>
      </c>
      <c r="G1161" s="35">
        <v>1</v>
      </c>
    </row>
    <row r="1162" spans="1:7" ht="16" x14ac:dyDescent="0.2">
      <c r="A1162" s="4" t="s">
        <v>1981</v>
      </c>
      <c r="B1162" s="83"/>
      <c r="C1162" s="5" t="s">
        <v>1982</v>
      </c>
      <c r="D1162" s="11"/>
      <c r="E1162" s="34">
        <v>18938</v>
      </c>
      <c r="F1162" s="35">
        <v>0</v>
      </c>
      <c r="G1162" s="35">
        <v>0</v>
      </c>
    </row>
    <row r="1163" spans="1:7" ht="16" x14ac:dyDescent="0.2">
      <c r="A1163" s="4" t="s">
        <v>1983</v>
      </c>
      <c r="B1163" s="83"/>
      <c r="C1163" s="5" t="s">
        <v>1984</v>
      </c>
      <c r="D1163" s="14"/>
      <c r="E1163" s="34">
        <v>39875</v>
      </c>
      <c r="F1163" s="35">
        <v>3</v>
      </c>
      <c r="G1163" s="35">
        <v>3</v>
      </c>
    </row>
    <row r="1164" spans="1:7" ht="16" x14ac:dyDescent="0.2">
      <c r="A1164" s="4" t="s">
        <v>1985</v>
      </c>
      <c r="B1164" s="83"/>
      <c r="C1164" s="5" t="s">
        <v>1986</v>
      </c>
      <c r="D1164" s="14"/>
      <c r="E1164" s="34">
        <v>80765</v>
      </c>
      <c r="F1164" s="35">
        <v>3</v>
      </c>
      <c r="G1164" s="35">
        <v>3</v>
      </c>
    </row>
    <row r="1165" spans="1:7" ht="16" x14ac:dyDescent="0.2">
      <c r="A1165" s="4" t="s">
        <v>1987</v>
      </c>
      <c r="B1165" s="83"/>
      <c r="C1165" s="5" t="s">
        <v>1988</v>
      </c>
      <c r="D1165" s="17"/>
      <c r="E1165" s="34">
        <v>51106</v>
      </c>
      <c r="F1165" s="35">
        <v>6</v>
      </c>
      <c r="G1165" s="35">
        <v>6</v>
      </c>
    </row>
    <row r="1166" spans="1:7" ht="16" x14ac:dyDescent="0.2">
      <c r="A1166" s="4" t="s">
        <v>1989</v>
      </c>
      <c r="B1166" s="83"/>
      <c r="C1166" s="5" t="s">
        <v>1990</v>
      </c>
      <c r="D1166" s="12"/>
      <c r="E1166" s="34">
        <v>46552</v>
      </c>
      <c r="F1166" s="35">
        <v>1</v>
      </c>
      <c r="G1166" s="35">
        <v>1</v>
      </c>
    </row>
    <row r="1167" spans="1:7" ht="16" x14ac:dyDescent="0.2">
      <c r="A1167" s="4" t="s">
        <v>1991</v>
      </c>
      <c r="B1167" s="83"/>
      <c r="C1167" s="5" t="s">
        <v>1992</v>
      </c>
      <c r="D1167" s="14"/>
      <c r="E1167" s="34">
        <v>279108</v>
      </c>
      <c r="F1167" s="35">
        <v>3</v>
      </c>
      <c r="G1167" s="35">
        <v>3</v>
      </c>
    </row>
    <row r="1168" spans="1:7" ht="16" x14ac:dyDescent="0.2">
      <c r="A1168" s="4" t="s">
        <v>1993</v>
      </c>
      <c r="B1168" s="83"/>
      <c r="C1168" s="5" t="s">
        <v>1994</v>
      </c>
      <c r="D1168" s="22"/>
      <c r="E1168" s="34">
        <v>141346</v>
      </c>
      <c r="F1168" s="35">
        <v>11</v>
      </c>
      <c r="G1168" s="35">
        <v>11</v>
      </c>
    </row>
    <row r="1169" spans="1:7" ht="16" x14ac:dyDescent="0.2">
      <c r="A1169" s="4" t="s">
        <v>1995</v>
      </c>
      <c r="B1169" s="83"/>
      <c r="C1169" s="5" t="s">
        <v>1996</v>
      </c>
      <c r="D1169" s="12"/>
      <c r="E1169" s="34">
        <v>3700</v>
      </c>
      <c r="F1169" s="35">
        <v>1</v>
      </c>
      <c r="G1169" s="35">
        <v>1</v>
      </c>
    </row>
    <row r="1170" spans="1:7" ht="16" x14ac:dyDescent="0.2">
      <c r="A1170" s="4" t="s">
        <v>1997</v>
      </c>
      <c r="B1170" s="83"/>
      <c r="C1170" s="5" t="s">
        <v>1998</v>
      </c>
      <c r="D1170" s="13"/>
      <c r="E1170" s="34">
        <v>104163</v>
      </c>
      <c r="F1170" s="35">
        <v>2</v>
      </c>
      <c r="G1170" s="35">
        <v>2</v>
      </c>
    </row>
    <row r="1171" spans="1:7" ht="16" x14ac:dyDescent="0.2">
      <c r="A1171" s="4" t="s">
        <v>1999</v>
      </c>
      <c r="B1171" s="83"/>
      <c r="C1171" s="5" t="s">
        <v>367</v>
      </c>
      <c r="D1171" s="11"/>
      <c r="E1171" s="34">
        <v>20561</v>
      </c>
      <c r="F1171" s="35">
        <v>0</v>
      </c>
      <c r="G1171" s="35">
        <v>0</v>
      </c>
    </row>
    <row r="1172" spans="1:7" ht="16" x14ac:dyDescent="0.2">
      <c r="A1172" s="4" t="s">
        <v>2000</v>
      </c>
      <c r="B1172" s="83"/>
      <c r="C1172" s="5" t="s">
        <v>1406</v>
      </c>
      <c r="D1172" s="11"/>
      <c r="E1172" s="34">
        <v>57671</v>
      </c>
      <c r="F1172" s="35">
        <v>0</v>
      </c>
      <c r="G1172" s="35">
        <v>0</v>
      </c>
    </row>
    <row r="1173" spans="1:7" ht="16" x14ac:dyDescent="0.2">
      <c r="A1173" s="4" t="s">
        <v>2001</v>
      </c>
      <c r="B1173" s="83"/>
      <c r="C1173" s="5" t="s">
        <v>2002</v>
      </c>
      <c r="D1173" s="11"/>
      <c r="E1173" s="34">
        <v>45091</v>
      </c>
      <c r="F1173" s="35">
        <v>0</v>
      </c>
      <c r="G1173" s="35">
        <v>0</v>
      </c>
    </row>
    <row r="1174" spans="1:7" ht="16" x14ac:dyDescent="0.2">
      <c r="A1174" s="4" t="s">
        <v>2003</v>
      </c>
      <c r="B1174" s="83"/>
      <c r="C1174" s="5" t="s">
        <v>240</v>
      </c>
      <c r="D1174" s="14"/>
      <c r="E1174" s="34">
        <v>44937</v>
      </c>
      <c r="F1174" s="35">
        <v>3</v>
      </c>
      <c r="G1174" s="35">
        <v>3</v>
      </c>
    </row>
    <row r="1175" spans="1:7" ht="16" x14ac:dyDescent="0.2">
      <c r="A1175" s="4" t="s">
        <v>2004</v>
      </c>
      <c r="B1175" s="83"/>
      <c r="C1175" s="5" t="s">
        <v>1020</v>
      </c>
      <c r="D1175" s="14"/>
      <c r="E1175" s="34">
        <v>34948</v>
      </c>
      <c r="F1175" s="35">
        <v>3</v>
      </c>
      <c r="G1175" s="35">
        <v>3</v>
      </c>
    </row>
    <row r="1176" spans="1:7" ht="16" x14ac:dyDescent="0.2">
      <c r="A1176" s="4" t="s">
        <v>2005</v>
      </c>
      <c r="B1176" s="83"/>
      <c r="C1176" s="5" t="s">
        <v>2006</v>
      </c>
      <c r="D1176" s="12"/>
      <c r="E1176" s="34">
        <v>28756</v>
      </c>
      <c r="F1176" s="35">
        <v>1</v>
      </c>
      <c r="G1176" s="35">
        <v>1</v>
      </c>
    </row>
    <row r="1177" spans="1:7" ht="16" x14ac:dyDescent="0.2">
      <c r="A1177" s="4" t="s">
        <v>2007</v>
      </c>
      <c r="B1177" s="83"/>
      <c r="C1177" s="5" t="s">
        <v>2008</v>
      </c>
      <c r="D1177" s="12"/>
      <c r="E1177" s="34">
        <v>9156</v>
      </c>
      <c r="F1177" s="35">
        <v>1</v>
      </c>
      <c r="G1177" s="35">
        <v>1</v>
      </c>
    </row>
    <row r="1178" spans="1:7" ht="16" x14ac:dyDescent="0.2">
      <c r="A1178" s="4" t="s">
        <v>2009</v>
      </c>
      <c r="B1178" s="83"/>
      <c r="C1178" s="5" t="s">
        <v>2010</v>
      </c>
      <c r="D1178" s="11"/>
      <c r="E1178" s="34">
        <v>15134</v>
      </c>
      <c r="F1178" s="35">
        <v>0</v>
      </c>
      <c r="G1178" s="35">
        <v>0</v>
      </c>
    </row>
    <row r="1179" spans="1:7" ht="16" x14ac:dyDescent="0.2">
      <c r="A1179" s="4" t="s">
        <v>2011</v>
      </c>
      <c r="B1179" s="84"/>
      <c r="C1179" s="5" t="s">
        <v>2012</v>
      </c>
      <c r="D1179" s="11"/>
      <c r="E1179" s="34">
        <v>14961</v>
      </c>
      <c r="F1179" s="35">
        <v>0</v>
      </c>
      <c r="G1179" s="35">
        <v>0</v>
      </c>
    </row>
    <row r="1180" spans="1:7" ht="16" x14ac:dyDescent="0.2">
      <c r="A1180" s="4" t="s">
        <v>2013</v>
      </c>
      <c r="B1180" s="82" t="s">
        <v>19</v>
      </c>
      <c r="C1180" s="5" t="s">
        <v>2014</v>
      </c>
      <c r="D1180" s="12"/>
      <c r="E1180" s="34">
        <v>233539</v>
      </c>
      <c r="F1180" s="35">
        <v>1</v>
      </c>
      <c r="G1180" s="35">
        <v>1</v>
      </c>
    </row>
    <row r="1181" spans="1:7" ht="16" x14ac:dyDescent="0.2">
      <c r="A1181" s="4" t="s">
        <v>2015</v>
      </c>
      <c r="B1181" s="83"/>
      <c r="C1181" s="5" t="s">
        <v>2016</v>
      </c>
      <c r="D1181" s="12"/>
      <c r="E1181" s="34">
        <v>128224</v>
      </c>
      <c r="F1181" s="35">
        <v>1</v>
      </c>
      <c r="G1181" s="35">
        <v>1</v>
      </c>
    </row>
    <row r="1182" spans="1:7" ht="16" x14ac:dyDescent="0.2">
      <c r="A1182" s="4" t="s">
        <v>2017</v>
      </c>
      <c r="B1182" s="83"/>
      <c r="C1182" s="5" t="s">
        <v>2018</v>
      </c>
      <c r="D1182" s="19"/>
      <c r="E1182" s="34">
        <v>593640</v>
      </c>
      <c r="F1182" s="35">
        <v>8</v>
      </c>
      <c r="G1182" s="35">
        <v>8</v>
      </c>
    </row>
    <row r="1183" spans="1:7" ht="16" x14ac:dyDescent="0.2">
      <c r="A1183" s="4" t="s">
        <v>2019</v>
      </c>
      <c r="B1183" s="83"/>
      <c r="C1183" s="5" t="s">
        <v>2020</v>
      </c>
      <c r="D1183" s="11"/>
      <c r="E1183" s="34">
        <v>21219</v>
      </c>
      <c r="F1183" s="35">
        <v>0</v>
      </c>
      <c r="G1183" s="35">
        <v>0</v>
      </c>
    </row>
    <row r="1184" spans="1:7" ht="16" x14ac:dyDescent="0.2">
      <c r="A1184" s="4" t="s">
        <v>2021</v>
      </c>
      <c r="B1184" s="83"/>
      <c r="C1184" s="5" t="s">
        <v>2022</v>
      </c>
      <c r="D1184" s="16"/>
      <c r="E1184" s="34">
        <v>826653</v>
      </c>
      <c r="F1184" s="35">
        <v>5</v>
      </c>
      <c r="G1184" s="35">
        <v>5</v>
      </c>
    </row>
    <row r="1185" spans="1:7" ht="16" x14ac:dyDescent="0.2">
      <c r="A1185" s="4" t="s">
        <v>2023</v>
      </c>
      <c r="B1185" s="83"/>
      <c r="C1185" s="5" t="s">
        <v>170</v>
      </c>
      <c r="D1185" s="11"/>
      <c r="E1185" s="34">
        <v>70698</v>
      </c>
      <c r="F1185" s="35">
        <v>0</v>
      </c>
      <c r="G1185" s="35">
        <v>0</v>
      </c>
    </row>
    <row r="1186" spans="1:7" ht="16" x14ac:dyDescent="0.2">
      <c r="A1186" s="4" t="s">
        <v>2024</v>
      </c>
      <c r="B1186" s="83"/>
      <c r="C1186" s="5" t="s">
        <v>2025</v>
      </c>
      <c r="D1186" s="22"/>
      <c r="E1186" s="34">
        <v>464338</v>
      </c>
      <c r="F1186" s="35">
        <v>11</v>
      </c>
      <c r="G1186" s="35">
        <v>11</v>
      </c>
    </row>
    <row r="1187" spans="1:7" ht="16" x14ac:dyDescent="0.2">
      <c r="A1187" s="4" t="s">
        <v>2026</v>
      </c>
      <c r="B1187" s="83"/>
      <c r="C1187" s="5" t="s">
        <v>2027</v>
      </c>
      <c r="D1187" s="11"/>
      <c r="E1187" s="34">
        <v>164065</v>
      </c>
      <c r="F1187" s="35">
        <v>0</v>
      </c>
      <c r="G1187" s="35">
        <v>0</v>
      </c>
    </row>
    <row r="1188" spans="1:7" ht="16" x14ac:dyDescent="0.2">
      <c r="A1188" s="4" t="s">
        <v>2028</v>
      </c>
      <c r="B1188" s="83"/>
      <c r="C1188" s="5" t="s">
        <v>641</v>
      </c>
      <c r="D1188" s="14"/>
      <c r="E1188" s="34">
        <v>1669979</v>
      </c>
      <c r="F1188" s="35">
        <v>3</v>
      </c>
      <c r="G1188" s="35">
        <v>3</v>
      </c>
    </row>
    <row r="1189" spans="1:7" ht="16" x14ac:dyDescent="0.2">
      <c r="A1189" s="4" t="s">
        <v>2029</v>
      </c>
      <c r="B1189" s="83"/>
      <c r="C1189" s="5" t="s">
        <v>2030</v>
      </c>
      <c r="D1189" s="11"/>
      <c r="E1189" s="34">
        <v>14758</v>
      </c>
      <c r="F1189" s="35">
        <v>0</v>
      </c>
      <c r="G1189" s="35">
        <v>0</v>
      </c>
    </row>
    <row r="1190" spans="1:7" ht="16" x14ac:dyDescent="0.2">
      <c r="A1190" s="4" t="s">
        <v>2031</v>
      </c>
      <c r="B1190" s="83"/>
      <c r="C1190" s="5" t="s">
        <v>2032</v>
      </c>
      <c r="D1190" s="13"/>
      <c r="E1190" s="34">
        <v>739749</v>
      </c>
      <c r="F1190" s="35">
        <v>2</v>
      </c>
      <c r="G1190" s="35">
        <v>2</v>
      </c>
    </row>
    <row r="1191" spans="1:7" ht="16" x14ac:dyDescent="0.2">
      <c r="A1191" s="4" t="s">
        <v>2033</v>
      </c>
      <c r="B1191" s="83"/>
      <c r="C1191" s="5" t="s">
        <v>1156</v>
      </c>
      <c r="D1191" s="15"/>
      <c r="E1191" s="34">
        <v>546829</v>
      </c>
      <c r="F1191" s="35">
        <v>4</v>
      </c>
      <c r="G1191" s="35">
        <v>4</v>
      </c>
    </row>
    <row r="1192" spans="1:7" ht="16" x14ac:dyDescent="0.2">
      <c r="A1192" s="4" t="s">
        <v>2034</v>
      </c>
      <c r="B1192" s="83"/>
      <c r="C1192" s="5" t="s">
        <v>2035</v>
      </c>
      <c r="D1192" s="27"/>
      <c r="E1192" s="34">
        <v>791891</v>
      </c>
      <c r="F1192" s="35">
        <v>17</v>
      </c>
      <c r="G1192" s="35" t="s">
        <v>5055</v>
      </c>
    </row>
    <row r="1193" spans="1:7" ht="16" x14ac:dyDescent="0.2">
      <c r="A1193" s="4" t="s">
        <v>2036</v>
      </c>
      <c r="B1193" s="84"/>
      <c r="C1193" s="5" t="s">
        <v>2037</v>
      </c>
      <c r="D1193" s="15"/>
      <c r="E1193" s="34">
        <v>888502</v>
      </c>
      <c r="F1193" s="35">
        <v>4</v>
      </c>
      <c r="G1193" s="35">
        <v>4</v>
      </c>
    </row>
    <row r="1194" spans="1:7" ht="16" x14ac:dyDescent="0.2">
      <c r="A1194" s="4" t="s">
        <v>2038</v>
      </c>
      <c r="B1194" s="82" t="s">
        <v>20</v>
      </c>
      <c r="C1194" s="5" t="s">
        <v>2039</v>
      </c>
      <c r="D1194" s="11"/>
      <c r="E1194" s="34">
        <v>66848</v>
      </c>
      <c r="F1194" s="35">
        <v>0</v>
      </c>
      <c r="G1194" s="35">
        <v>0</v>
      </c>
    </row>
    <row r="1195" spans="1:7" ht="16" x14ac:dyDescent="0.2">
      <c r="A1195" s="4" t="s">
        <v>2040</v>
      </c>
      <c r="B1195" s="83"/>
      <c r="C1195" s="5" t="s">
        <v>2041</v>
      </c>
      <c r="D1195" s="20"/>
      <c r="E1195" s="34">
        <v>603380</v>
      </c>
      <c r="F1195" s="35">
        <v>9</v>
      </c>
      <c r="G1195" s="35">
        <v>9</v>
      </c>
    </row>
    <row r="1196" spans="1:7" ht="16" x14ac:dyDescent="0.2">
      <c r="A1196" s="4" t="s">
        <v>2042</v>
      </c>
      <c r="B1196" s="83"/>
      <c r="C1196" s="5" t="s">
        <v>2043</v>
      </c>
      <c r="D1196" s="31"/>
      <c r="E1196" s="34">
        <v>569997</v>
      </c>
      <c r="F1196" s="35">
        <v>122</v>
      </c>
      <c r="G1196" s="35" t="s">
        <v>5079</v>
      </c>
    </row>
    <row r="1197" spans="1:7" ht="16" x14ac:dyDescent="0.2">
      <c r="A1197" s="4" t="s">
        <v>2044</v>
      </c>
      <c r="B1197" s="83"/>
      <c r="C1197" s="5" t="s">
        <v>2045</v>
      </c>
      <c r="D1197" s="27"/>
      <c r="E1197" s="34">
        <v>847650</v>
      </c>
      <c r="F1197" s="35">
        <v>19</v>
      </c>
      <c r="G1197" s="35" t="s">
        <v>5055</v>
      </c>
    </row>
    <row r="1198" spans="1:7" ht="16" x14ac:dyDescent="0.2">
      <c r="A1198" s="4" t="s">
        <v>2046</v>
      </c>
      <c r="B1198" s="83"/>
      <c r="C1198" s="5" t="s">
        <v>2047</v>
      </c>
      <c r="D1198" s="11"/>
      <c r="E1198" s="34">
        <v>94484</v>
      </c>
      <c r="F1198" s="35">
        <v>0</v>
      </c>
      <c r="G1198" s="35">
        <v>0</v>
      </c>
    </row>
    <row r="1199" spans="1:7" ht="16" x14ac:dyDescent="0.2">
      <c r="A1199" s="4" t="s">
        <v>2048</v>
      </c>
      <c r="B1199" s="83"/>
      <c r="C1199" s="5" t="s">
        <v>2049</v>
      </c>
      <c r="D1199" s="11"/>
      <c r="E1199" s="34">
        <v>34116</v>
      </c>
      <c r="F1199" s="35">
        <v>0</v>
      </c>
      <c r="G1199" s="35">
        <v>0</v>
      </c>
    </row>
    <row r="1200" spans="1:7" ht="16" x14ac:dyDescent="0.2">
      <c r="A1200" s="4" t="s">
        <v>2050</v>
      </c>
      <c r="B1200" s="83"/>
      <c r="C1200" s="5" t="s">
        <v>259</v>
      </c>
      <c r="D1200" s="11"/>
      <c r="E1200" s="34">
        <v>176677</v>
      </c>
      <c r="F1200" s="35">
        <v>0</v>
      </c>
      <c r="G1200" s="35">
        <v>0</v>
      </c>
    </row>
    <row r="1201" spans="1:7" ht="16" x14ac:dyDescent="0.2">
      <c r="A1201" s="4" t="s">
        <v>2051</v>
      </c>
      <c r="B1201" s="83"/>
      <c r="C1201" s="5" t="s">
        <v>2052</v>
      </c>
      <c r="D1201" s="11"/>
      <c r="E1201" s="34">
        <v>107131</v>
      </c>
      <c r="F1201" s="35">
        <v>0</v>
      </c>
      <c r="G1201" s="35">
        <v>0</v>
      </c>
    </row>
    <row r="1202" spans="1:7" ht="16" x14ac:dyDescent="0.2">
      <c r="A1202" s="4" t="s">
        <v>2053</v>
      </c>
      <c r="B1202" s="83"/>
      <c r="C1202" s="5" t="s">
        <v>2054</v>
      </c>
      <c r="D1202" s="13"/>
      <c r="E1202" s="34">
        <v>176593</v>
      </c>
      <c r="F1202" s="35">
        <v>2</v>
      </c>
      <c r="G1202" s="35">
        <v>2</v>
      </c>
    </row>
    <row r="1203" spans="1:7" ht="16" x14ac:dyDescent="0.2">
      <c r="A1203" s="4" t="s">
        <v>2055</v>
      </c>
      <c r="B1203" s="83"/>
      <c r="C1203" s="5" t="s">
        <v>2056</v>
      </c>
      <c r="D1203" s="13"/>
      <c r="E1203" s="34">
        <v>33628</v>
      </c>
      <c r="F1203" s="35">
        <v>2</v>
      </c>
      <c r="G1203" s="35">
        <v>2</v>
      </c>
    </row>
    <row r="1204" spans="1:7" ht="16" x14ac:dyDescent="0.2">
      <c r="A1204" s="4" t="s">
        <v>2057</v>
      </c>
      <c r="B1204" s="83"/>
      <c r="C1204" s="5" t="s">
        <v>2058</v>
      </c>
      <c r="D1204" s="11"/>
      <c r="E1204" s="34">
        <v>302883</v>
      </c>
      <c r="F1204" s="35">
        <v>0</v>
      </c>
      <c r="G1204" s="35">
        <v>0</v>
      </c>
    </row>
    <row r="1205" spans="1:7" ht="16" x14ac:dyDescent="0.2">
      <c r="A1205" s="4" t="s">
        <v>2059</v>
      </c>
      <c r="B1205" s="83"/>
      <c r="C1205" s="5" t="s">
        <v>2060</v>
      </c>
      <c r="D1205" s="11"/>
      <c r="E1205" s="34">
        <v>28370</v>
      </c>
      <c r="F1205" s="35">
        <v>0</v>
      </c>
      <c r="G1205" s="35">
        <v>0</v>
      </c>
    </row>
    <row r="1206" spans="1:7" ht="16" x14ac:dyDescent="0.2">
      <c r="A1206" s="4" t="s">
        <v>2061</v>
      </c>
      <c r="B1206" s="83"/>
      <c r="C1206" s="5" t="s">
        <v>2062</v>
      </c>
      <c r="D1206" s="14"/>
      <c r="E1206" s="34">
        <v>266446</v>
      </c>
      <c r="F1206" s="35">
        <v>3</v>
      </c>
      <c r="G1206" s="35">
        <v>3</v>
      </c>
    </row>
    <row r="1207" spans="1:7" ht="16" x14ac:dyDescent="0.2">
      <c r="A1207" s="4" t="s">
        <v>2063</v>
      </c>
      <c r="B1207" s="83"/>
      <c r="C1207" s="5" t="s">
        <v>300</v>
      </c>
      <c r="D1207" s="16"/>
      <c r="E1207" s="34">
        <v>339183</v>
      </c>
      <c r="F1207" s="35">
        <v>5</v>
      </c>
      <c r="G1207" s="35">
        <v>5</v>
      </c>
    </row>
    <row r="1208" spans="1:7" ht="16" x14ac:dyDescent="0.2">
      <c r="A1208" s="4" t="s">
        <v>2064</v>
      </c>
      <c r="B1208" s="83"/>
      <c r="C1208" s="5" t="s">
        <v>646</v>
      </c>
      <c r="D1208" s="12"/>
      <c r="E1208" s="34">
        <v>19565</v>
      </c>
      <c r="F1208" s="35">
        <v>1</v>
      </c>
      <c r="G1208" s="35">
        <v>1</v>
      </c>
    </row>
    <row r="1209" spans="1:7" ht="16" x14ac:dyDescent="0.2">
      <c r="A1209" s="4" t="s">
        <v>2065</v>
      </c>
      <c r="B1209" s="83"/>
      <c r="C1209" s="5" t="s">
        <v>212</v>
      </c>
      <c r="D1209" s="27"/>
      <c r="E1209" s="34">
        <v>1074582</v>
      </c>
      <c r="F1209" s="35">
        <v>18</v>
      </c>
      <c r="G1209" s="35" t="s">
        <v>5055</v>
      </c>
    </row>
    <row r="1210" spans="1:7" ht="16" x14ac:dyDescent="0.2">
      <c r="A1210" s="4" t="s">
        <v>2066</v>
      </c>
      <c r="B1210" s="83"/>
      <c r="C1210" s="5" t="s">
        <v>2067</v>
      </c>
      <c r="D1210" s="30"/>
      <c r="E1210" s="34">
        <v>970374</v>
      </c>
      <c r="F1210" s="35">
        <v>53</v>
      </c>
      <c r="G1210" s="35" t="s">
        <v>5052</v>
      </c>
    </row>
    <row r="1211" spans="1:7" ht="16" x14ac:dyDescent="0.2">
      <c r="A1211" s="4" t="s">
        <v>2068</v>
      </c>
      <c r="B1211" s="83"/>
      <c r="C1211" s="5" t="s">
        <v>2069</v>
      </c>
      <c r="D1211" s="12"/>
      <c r="E1211" s="34">
        <v>54448</v>
      </c>
      <c r="F1211" s="35">
        <v>1</v>
      </c>
      <c r="G1211" s="35">
        <v>1</v>
      </c>
    </row>
    <row r="1212" spans="1:7" ht="16" x14ac:dyDescent="0.2">
      <c r="A1212" s="4" t="s">
        <v>2070</v>
      </c>
      <c r="B1212" s="83"/>
      <c r="C1212" s="5" t="s">
        <v>2071</v>
      </c>
      <c r="D1212" s="11"/>
      <c r="E1212" s="34">
        <v>24973</v>
      </c>
      <c r="F1212" s="35">
        <v>0</v>
      </c>
      <c r="G1212" s="35">
        <v>0</v>
      </c>
    </row>
    <row r="1213" spans="1:7" ht="16" x14ac:dyDescent="0.2">
      <c r="A1213" s="4" t="s">
        <v>2072</v>
      </c>
      <c r="B1213" s="83"/>
      <c r="C1213" s="5" t="s">
        <v>2073</v>
      </c>
      <c r="D1213" s="15"/>
      <c r="E1213" s="34">
        <v>116692</v>
      </c>
      <c r="F1213" s="35">
        <v>4</v>
      </c>
      <c r="G1213" s="35">
        <v>4</v>
      </c>
    </row>
    <row r="1214" spans="1:7" ht="16" x14ac:dyDescent="0.2">
      <c r="A1214" s="4" t="s">
        <v>2074</v>
      </c>
      <c r="B1214" s="83"/>
      <c r="C1214" s="5" t="s">
        <v>981</v>
      </c>
      <c r="D1214" s="11"/>
      <c r="E1214" s="34">
        <v>38238</v>
      </c>
      <c r="F1214" s="35">
        <v>0</v>
      </c>
      <c r="G1214" s="35">
        <v>0</v>
      </c>
    </row>
    <row r="1215" spans="1:7" ht="16" x14ac:dyDescent="0.2">
      <c r="A1215" s="4" t="s">
        <v>2075</v>
      </c>
      <c r="B1215" s="83"/>
      <c r="C1215" s="5" t="s">
        <v>240</v>
      </c>
      <c r="D1215" s="12"/>
      <c r="E1215" s="34">
        <v>157731</v>
      </c>
      <c r="F1215" s="35">
        <v>1</v>
      </c>
      <c r="G1215" s="35">
        <v>1</v>
      </c>
    </row>
    <row r="1216" spans="1:7" ht="16" x14ac:dyDescent="0.2">
      <c r="A1216" s="4" t="s">
        <v>2076</v>
      </c>
      <c r="B1216" s="83"/>
      <c r="C1216" s="5" t="s">
        <v>2077</v>
      </c>
      <c r="D1216" s="11"/>
      <c r="E1216" s="34">
        <v>106899</v>
      </c>
      <c r="F1216" s="35">
        <v>0</v>
      </c>
      <c r="G1216" s="35">
        <v>0</v>
      </c>
    </row>
    <row r="1217" spans="1:7" ht="16" x14ac:dyDescent="0.2">
      <c r="A1217" s="4" t="s">
        <v>2078</v>
      </c>
      <c r="B1217" s="84"/>
      <c r="C1217" s="5" t="s">
        <v>2037</v>
      </c>
      <c r="D1217" s="12"/>
      <c r="E1217" s="34">
        <v>54459</v>
      </c>
      <c r="F1217" s="35">
        <v>1</v>
      </c>
      <c r="G1217" s="35">
        <v>1</v>
      </c>
    </row>
    <row r="1218" spans="1:7" ht="16" x14ac:dyDescent="0.2">
      <c r="A1218" s="4" t="s">
        <v>2079</v>
      </c>
      <c r="B1218" s="82" t="s">
        <v>21</v>
      </c>
      <c r="C1218" s="5" t="s">
        <v>2080</v>
      </c>
      <c r="D1218" s="12"/>
      <c r="E1218" s="34">
        <v>116487</v>
      </c>
      <c r="F1218" s="35">
        <v>1</v>
      </c>
      <c r="G1218" s="35">
        <v>1</v>
      </c>
    </row>
    <row r="1219" spans="1:7" ht="16" x14ac:dyDescent="0.2">
      <c r="A1219" s="4" t="s">
        <v>2081</v>
      </c>
      <c r="B1219" s="83"/>
      <c r="C1219" s="5" t="s">
        <v>2082</v>
      </c>
      <c r="D1219" s="11"/>
      <c r="E1219" s="34">
        <v>66609</v>
      </c>
      <c r="F1219" s="35">
        <v>0</v>
      </c>
      <c r="G1219" s="35">
        <v>0</v>
      </c>
    </row>
    <row r="1220" spans="1:7" ht="16" x14ac:dyDescent="0.2">
      <c r="A1220" s="4" t="s">
        <v>2083</v>
      </c>
      <c r="B1220" s="83"/>
      <c r="C1220" s="5" t="s">
        <v>1296</v>
      </c>
      <c r="D1220" s="12"/>
      <c r="E1220" s="34">
        <v>317222</v>
      </c>
      <c r="F1220" s="35">
        <v>1</v>
      </c>
      <c r="G1220" s="35">
        <v>1</v>
      </c>
    </row>
    <row r="1221" spans="1:7" ht="16" x14ac:dyDescent="0.2">
      <c r="A1221" s="4" t="s">
        <v>2084</v>
      </c>
      <c r="B1221" s="83"/>
      <c r="C1221" s="5" t="s">
        <v>170</v>
      </c>
      <c r="D1221" s="11"/>
      <c r="E1221" s="34">
        <v>30824</v>
      </c>
      <c r="F1221" s="35">
        <v>0</v>
      </c>
      <c r="G1221" s="35">
        <v>0</v>
      </c>
    </row>
    <row r="1222" spans="1:7" ht="16" x14ac:dyDescent="0.2">
      <c r="A1222" s="4" t="s">
        <v>2085</v>
      </c>
      <c r="B1222" s="83"/>
      <c r="C1222" s="5" t="s">
        <v>887</v>
      </c>
      <c r="D1222" s="11"/>
      <c r="E1222" s="34">
        <v>57171</v>
      </c>
      <c r="F1222" s="35">
        <v>0</v>
      </c>
      <c r="G1222" s="35">
        <v>0</v>
      </c>
    </row>
    <row r="1223" spans="1:7" ht="16" x14ac:dyDescent="0.2">
      <c r="A1223" s="4" t="s">
        <v>2086</v>
      </c>
      <c r="B1223" s="83"/>
      <c r="C1223" s="5" t="s">
        <v>2087</v>
      </c>
      <c r="D1223" s="11"/>
      <c r="E1223" s="34">
        <v>129067</v>
      </c>
      <c r="F1223" s="35">
        <v>0</v>
      </c>
      <c r="G1223" s="35">
        <v>0</v>
      </c>
    </row>
    <row r="1224" spans="1:7" ht="16" x14ac:dyDescent="0.2">
      <c r="A1224" s="4" t="s">
        <v>2088</v>
      </c>
      <c r="B1224" s="83"/>
      <c r="C1224" s="5" t="s">
        <v>1342</v>
      </c>
      <c r="D1224" s="11"/>
      <c r="E1224" s="34">
        <v>41117</v>
      </c>
      <c r="F1224" s="35">
        <v>0</v>
      </c>
      <c r="G1224" s="35">
        <v>0</v>
      </c>
    </row>
    <row r="1225" spans="1:7" ht="16" x14ac:dyDescent="0.2">
      <c r="A1225" s="4" t="s">
        <v>2089</v>
      </c>
      <c r="B1225" s="83"/>
      <c r="C1225" s="5" t="s">
        <v>314</v>
      </c>
      <c r="D1225" s="12"/>
      <c r="E1225" s="34">
        <v>36595</v>
      </c>
      <c r="F1225" s="35">
        <v>1</v>
      </c>
      <c r="G1225" s="35">
        <v>1</v>
      </c>
    </row>
    <row r="1226" spans="1:7" ht="16" x14ac:dyDescent="0.2">
      <c r="A1226" s="4" t="s">
        <v>2090</v>
      </c>
      <c r="B1226" s="83"/>
      <c r="C1226" s="5" t="s">
        <v>2091</v>
      </c>
      <c r="D1226" s="11"/>
      <c r="E1226" s="34">
        <v>60346</v>
      </c>
      <c r="F1226" s="35">
        <v>0</v>
      </c>
      <c r="G1226" s="35">
        <v>0</v>
      </c>
    </row>
    <row r="1227" spans="1:7" ht="16" x14ac:dyDescent="0.2">
      <c r="A1227" s="4" t="s">
        <v>2092</v>
      </c>
      <c r="B1227" s="83"/>
      <c r="C1227" s="5" t="s">
        <v>2093</v>
      </c>
      <c r="D1227" s="11"/>
      <c r="E1227" s="34">
        <v>157967</v>
      </c>
      <c r="F1227" s="35">
        <v>0</v>
      </c>
      <c r="G1227" s="35">
        <v>0</v>
      </c>
    </row>
    <row r="1228" spans="1:7" ht="16" x14ac:dyDescent="0.2">
      <c r="A1228" s="4" t="s">
        <v>2094</v>
      </c>
      <c r="B1228" s="83"/>
      <c r="C1228" s="5" t="s">
        <v>2095</v>
      </c>
      <c r="D1228" s="11"/>
      <c r="E1228" s="34">
        <v>17409</v>
      </c>
      <c r="F1228" s="35">
        <v>0</v>
      </c>
      <c r="G1228" s="35">
        <v>0</v>
      </c>
    </row>
    <row r="1229" spans="1:7" ht="16" x14ac:dyDescent="0.2">
      <c r="A1229" s="4" t="s">
        <v>2096</v>
      </c>
      <c r="B1229" s="83"/>
      <c r="C1229" s="5" t="s">
        <v>2097</v>
      </c>
      <c r="D1229" s="11"/>
      <c r="E1229" s="34">
        <v>37979</v>
      </c>
      <c r="F1229" s="35">
        <v>0</v>
      </c>
      <c r="G1229" s="35">
        <v>0</v>
      </c>
    </row>
    <row r="1230" spans="1:7" ht="16" x14ac:dyDescent="0.2">
      <c r="A1230" s="4" t="s">
        <v>2098</v>
      </c>
      <c r="B1230" s="83"/>
      <c r="C1230" s="5" t="s">
        <v>2071</v>
      </c>
      <c r="D1230" s="11"/>
      <c r="E1230" s="34">
        <v>51620</v>
      </c>
      <c r="F1230" s="35">
        <v>0</v>
      </c>
      <c r="G1230" s="35">
        <v>0</v>
      </c>
    </row>
    <row r="1231" spans="1:7" ht="16" x14ac:dyDescent="0.2">
      <c r="A1231" s="4" t="s">
        <v>2099</v>
      </c>
      <c r="B1231" s="83"/>
      <c r="C1231" s="5" t="s">
        <v>2100</v>
      </c>
      <c r="D1231" s="11"/>
      <c r="E1231" s="34">
        <v>40693</v>
      </c>
      <c r="F1231" s="35">
        <v>0</v>
      </c>
      <c r="G1231" s="35">
        <v>0</v>
      </c>
    </row>
    <row r="1232" spans="1:7" ht="16" x14ac:dyDescent="0.2">
      <c r="A1232" s="4" t="s">
        <v>2101</v>
      </c>
      <c r="B1232" s="83"/>
      <c r="C1232" s="5" t="s">
        <v>240</v>
      </c>
      <c r="D1232" s="11"/>
      <c r="E1232" s="34">
        <v>31334</v>
      </c>
      <c r="F1232" s="35">
        <v>0</v>
      </c>
      <c r="G1232" s="35">
        <v>0</v>
      </c>
    </row>
    <row r="1233" spans="1:7" ht="16" x14ac:dyDescent="0.2">
      <c r="A1233" s="4" t="s">
        <v>2102</v>
      </c>
      <c r="B1233" s="84"/>
      <c r="C1233" s="5" t="s">
        <v>2103</v>
      </c>
      <c r="D1233" s="12"/>
      <c r="E1233" s="34">
        <v>222434</v>
      </c>
      <c r="F1233" s="35">
        <v>1</v>
      </c>
      <c r="G1233" s="35">
        <v>1</v>
      </c>
    </row>
    <row r="1234" spans="1:7" ht="16" x14ac:dyDescent="0.2">
      <c r="A1234" s="4" t="s">
        <v>2104</v>
      </c>
      <c r="B1234" s="82" t="s">
        <v>22</v>
      </c>
      <c r="C1234" s="5" t="s">
        <v>2105</v>
      </c>
      <c r="D1234" s="11"/>
      <c r="E1234" s="34">
        <v>10556</v>
      </c>
      <c r="F1234" s="35">
        <v>0</v>
      </c>
      <c r="G1234" s="35">
        <v>0</v>
      </c>
    </row>
    <row r="1235" spans="1:7" ht="16" x14ac:dyDescent="0.2">
      <c r="A1235" s="4" t="s">
        <v>2106</v>
      </c>
      <c r="B1235" s="83"/>
      <c r="C1235" s="5" t="s">
        <v>2107</v>
      </c>
      <c r="D1235" s="11"/>
      <c r="E1235" s="34">
        <v>8641</v>
      </c>
      <c r="F1235" s="35">
        <v>0</v>
      </c>
      <c r="G1235" s="35">
        <v>0</v>
      </c>
    </row>
    <row r="1236" spans="1:7" ht="16" x14ac:dyDescent="0.2">
      <c r="A1236" s="4" t="s">
        <v>2108</v>
      </c>
      <c r="B1236" s="83"/>
      <c r="C1236" s="5" t="s">
        <v>2109</v>
      </c>
      <c r="D1236" s="11"/>
      <c r="E1236" s="34">
        <v>123188</v>
      </c>
      <c r="F1236" s="35">
        <v>0</v>
      </c>
      <c r="G1236" s="35">
        <v>0</v>
      </c>
    </row>
    <row r="1237" spans="1:7" ht="16" x14ac:dyDescent="0.2">
      <c r="A1237" s="4" t="s">
        <v>2110</v>
      </c>
      <c r="B1237" s="83"/>
      <c r="C1237" s="5" t="s">
        <v>2111</v>
      </c>
      <c r="D1237" s="11"/>
      <c r="E1237" s="34">
        <v>28853</v>
      </c>
      <c r="F1237" s="35">
        <v>0</v>
      </c>
      <c r="G1237" s="35">
        <v>0</v>
      </c>
    </row>
    <row r="1238" spans="1:7" ht="16" x14ac:dyDescent="0.2">
      <c r="A1238" s="4" t="s">
        <v>2112</v>
      </c>
      <c r="B1238" s="83"/>
      <c r="C1238" s="5" t="s">
        <v>2113</v>
      </c>
      <c r="D1238" s="11"/>
      <c r="E1238" s="34">
        <v>24698</v>
      </c>
      <c r="F1238" s="35">
        <v>0</v>
      </c>
      <c r="G1238" s="35">
        <v>0</v>
      </c>
    </row>
    <row r="1239" spans="1:7" ht="16" x14ac:dyDescent="0.2">
      <c r="A1239" s="4" t="s">
        <v>2114</v>
      </c>
      <c r="B1239" s="83"/>
      <c r="C1239" s="5" t="s">
        <v>2115</v>
      </c>
      <c r="D1239" s="11"/>
      <c r="E1239" s="34">
        <v>15068</v>
      </c>
      <c r="F1239" s="35">
        <v>0</v>
      </c>
      <c r="G1239" s="35">
        <v>0</v>
      </c>
    </row>
    <row r="1240" spans="1:7" ht="16" x14ac:dyDescent="0.2">
      <c r="A1240" s="4" t="s">
        <v>2116</v>
      </c>
      <c r="B1240" s="83"/>
      <c r="C1240" s="5" t="s">
        <v>2117</v>
      </c>
      <c r="D1240" s="11"/>
      <c r="E1240" s="34">
        <v>8169</v>
      </c>
      <c r="F1240" s="35">
        <v>0</v>
      </c>
      <c r="G1240" s="35">
        <v>0</v>
      </c>
    </row>
    <row r="1241" spans="1:7" ht="16" x14ac:dyDescent="0.2">
      <c r="A1241" s="4" t="s">
        <v>2118</v>
      </c>
      <c r="B1241" s="83"/>
      <c r="C1241" s="5" t="s">
        <v>2119</v>
      </c>
      <c r="D1241" s="11"/>
      <c r="E1241" s="34">
        <v>63991</v>
      </c>
      <c r="F1241" s="35">
        <v>0</v>
      </c>
      <c r="G1241" s="35">
        <v>0</v>
      </c>
    </row>
    <row r="1242" spans="1:7" ht="16" x14ac:dyDescent="0.2">
      <c r="A1242" s="4" t="s">
        <v>2120</v>
      </c>
      <c r="B1242" s="83"/>
      <c r="C1242" s="5" t="s">
        <v>656</v>
      </c>
      <c r="D1242" s="12"/>
      <c r="E1242" s="34">
        <v>102123</v>
      </c>
      <c r="F1242" s="35">
        <v>1</v>
      </c>
      <c r="G1242" s="35">
        <v>1</v>
      </c>
    </row>
    <row r="1243" spans="1:7" ht="16" x14ac:dyDescent="0.2">
      <c r="A1243" s="4" t="s">
        <v>2121</v>
      </c>
      <c r="B1243" s="83"/>
      <c r="C1243" s="5" t="s">
        <v>2122</v>
      </c>
      <c r="D1243" s="11"/>
      <c r="E1243" s="34">
        <v>18568</v>
      </c>
      <c r="F1243" s="35">
        <v>0</v>
      </c>
      <c r="G1243" s="35">
        <v>0</v>
      </c>
    </row>
    <row r="1244" spans="1:7" ht="16" x14ac:dyDescent="0.2">
      <c r="A1244" s="4" t="s">
        <v>2123</v>
      </c>
      <c r="B1244" s="83"/>
      <c r="C1244" s="5" t="s">
        <v>783</v>
      </c>
      <c r="D1244" s="14"/>
      <c r="E1244" s="34">
        <v>152444</v>
      </c>
      <c r="F1244" s="35">
        <v>3</v>
      </c>
      <c r="G1244" s="35">
        <v>3</v>
      </c>
    </row>
    <row r="1245" spans="1:7" ht="16" x14ac:dyDescent="0.2">
      <c r="A1245" s="4" t="s">
        <v>2124</v>
      </c>
      <c r="B1245" s="83"/>
      <c r="C1245" s="5" t="s">
        <v>2125</v>
      </c>
      <c r="D1245" s="11"/>
      <c r="E1245" s="34">
        <v>45993</v>
      </c>
      <c r="F1245" s="35">
        <v>0</v>
      </c>
      <c r="G1245" s="35">
        <v>0</v>
      </c>
    </row>
    <row r="1246" spans="1:7" ht="16" x14ac:dyDescent="0.2">
      <c r="A1246" s="4" t="s">
        <v>2126</v>
      </c>
      <c r="B1246" s="83"/>
      <c r="C1246" s="5" t="s">
        <v>126</v>
      </c>
      <c r="D1246" s="16"/>
      <c r="E1246" s="34">
        <v>133408</v>
      </c>
      <c r="F1246" s="35">
        <v>5</v>
      </c>
      <c r="G1246" s="35">
        <v>5</v>
      </c>
    </row>
    <row r="1247" spans="1:7" ht="16" x14ac:dyDescent="0.2">
      <c r="A1247" s="4" t="s">
        <v>2127</v>
      </c>
      <c r="B1247" s="83"/>
      <c r="C1247" s="5" t="s">
        <v>1066</v>
      </c>
      <c r="D1247" s="12"/>
      <c r="E1247" s="34">
        <v>51677</v>
      </c>
      <c r="F1247" s="35">
        <v>1</v>
      </c>
      <c r="G1247" s="35">
        <v>1</v>
      </c>
    </row>
    <row r="1248" spans="1:7" ht="16" x14ac:dyDescent="0.2">
      <c r="A1248" s="4" t="s">
        <v>2128</v>
      </c>
      <c r="B1248" s="83"/>
      <c r="C1248" s="5" t="s">
        <v>2129</v>
      </c>
      <c r="D1248" s="11"/>
      <c r="E1248" s="34">
        <v>26036</v>
      </c>
      <c r="F1248" s="35">
        <v>0</v>
      </c>
      <c r="G1248" s="35">
        <v>0</v>
      </c>
    </row>
    <row r="1249" spans="1:7" ht="16" x14ac:dyDescent="0.2">
      <c r="A1249" s="4" t="s">
        <v>2130</v>
      </c>
      <c r="B1249" s="83"/>
      <c r="C1249" s="5" t="s">
        <v>2131</v>
      </c>
      <c r="D1249" s="11"/>
      <c r="E1249" s="34">
        <v>25793</v>
      </c>
      <c r="F1249" s="35">
        <v>0</v>
      </c>
      <c r="G1249" s="35">
        <v>0</v>
      </c>
    </row>
    <row r="1250" spans="1:7" ht="16" x14ac:dyDescent="0.2">
      <c r="A1250" s="4" t="s">
        <v>2132</v>
      </c>
      <c r="B1250" s="83"/>
      <c r="C1250" s="5" t="s">
        <v>2133</v>
      </c>
      <c r="D1250" s="12"/>
      <c r="E1250" s="34">
        <v>36081</v>
      </c>
      <c r="F1250" s="35">
        <v>1</v>
      </c>
      <c r="G1250" s="35">
        <v>1</v>
      </c>
    </row>
    <row r="1251" spans="1:7" ht="16" x14ac:dyDescent="0.2">
      <c r="A1251" s="4" t="s">
        <v>2134</v>
      </c>
      <c r="B1251" s="83"/>
      <c r="C1251" s="5" t="s">
        <v>2135</v>
      </c>
      <c r="D1251" s="11"/>
      <c r="E1251" s="34">
        <v>31543</v>
      </c>
      <c r="F1251" s="35">
        <v>0</v>
      </c>
      <c r="G1251" s="35">
        <v>0</v>
      </c>
    </row>
    <row r="1252" spans="1:7" ht="16" x14ac:dyDescent="0.2">
      <c r="A1252" s="4" t="s">
        <v>2136</v>
      </c>
      <c r="B1252" s="83"/>
      <c r="C1252" s="5" t="s">
        <v>1078</v>
      </c>
      <c r="D1252" s="11"/>
      <c r="E1252" s="34">
        <v>80432</v>
      </c>
      <c r="F1252" s="35">
        <v>0</v>
      </c>
      <c r="G1252" s="35">
        <v>0</v>
      </c>
    </row>
    <row r="1253" spans="1:7" ht="16" x14ac:dyDescent="0.2">
      <c r="A1253" s="4" t="s">
        <v>2137</v>
      </c>
      <c r="B1253" s="83"/>
      <c r="C1253" s="5" t="s">
        <v>275</v>
      </c>
      <c r="D1253" s="11"/>
      <c r="E1253" s="34">
        <v>13722</v>
      </c>
      <c r="F1253" s="35">
        <v>0</v>
      </c>
      <c r="G1253" s="35">
        <v>0</v>
      </c>
    </row>
    <row r="1254" spans="1:7" ht="16" x14ac:dyDescent="0.2">
      <c r="A1254" s="4" t="s">
        <v>2138</v>
      </c>
      <c r="B1254" s="83"/>
      <c r="C1254" s="5" t="s">
        <v>552</v>
      </c>
      <c r="D1254" s="11"/>
      <c r="E1254" s="34">
        <v>36582</v>
      </c>
      <c r="F1254" s="35">
        <v>0</v>
      </c>
      <c r="G1254" s="35">
        <v>0</v>
      </c>
    </row>
    <row r="1255" spans="1:7" ht="16" x14ac:dyDescent="0.2">
      <c r="A1255" s="4" t="s">
        <v>2139</v>
      </c>
      <c r="B1255" s="83"/>
      <c r="C1255" s="5" t="s">
        <v>1089</v>
      </c>
      <c r="D1255" s="11"/>
      <c r="E1255" s="34">
        <v>25827</v>
      </c>
      <c r="F1255" s="35">
        <v>0</v>
      </c>
      <c r="G1255" s="35">
        <v>0</v>
      </c>
    </row>
    <row r="1256" spans="1:7" ht="16" x14ac:dyDescent="0.2">
      <c r="A1256" s="4" t="s">
        <v>2140</v>
      </c>
      <c r="B1256" s="83"/>
      <c r="C1256" s="5" t="s">
        <v>2141</v>
      </c>
      <c r="D1256" s="12"/>
      <c r="E1256" s="34">
        <v>109581</v>
      </c>
      <c r="F1256" s="35">
        <v>1</v>
      </c>
      <c r="G1256" s="35">
        <v>1</v>
      </c>
    </row>
    <row r="1257" spans="1:7" ht="16" x14ac:dyDescent="0.2">
      <c r="A1257" s="4" t="s">
        <v>2142</v>
      </c>
      <c r="B1257" s="83"/>
      <c r="C1257" s="5" t="s">
        <v>1093</v>
      </c>
      <c r="D1257" s="11"/>
      <c r="E1257" s="34">
        <v>33775</v>
      </c>
      <c r="F1257" s="35">
        <v>0</v>
      </c>
      <c r="G1257" s="35">
        <v>0</v>
      </c>
    </row>
    <row r="1258" spans="1:7" ht="16" x14ac:dyDescent="0.2">
      <c r="A1258" s="4" t="s">
        <v>2143</v>
      </c>
      <c r="B1258" s="83"/>
      <c r="C1258" s="5" t="s">
        <v>2144</v>
      </c>
      <c r="D1258" s="28"/>
      <c r="E1258" s="34">
        <v>401093</v>
      </c>
      <c r="F1258" s="35">
        <v>26</v>
      </c>
      <c r="G1258" s="35" t="s">
        <v>5054</v>
      </c>
    </row>
    <row r="1259" spans="1:7" ht="16" x14ac:dyDescent="0.2">
      <c r="A1259" s="4" t="s">
        <v>2145</v>
      </c>
      <c r="B1259" s="83"/>
      <c r="C1259" s="5" t="s">
        <v>2146</v>
      </c>
      <c r="D1259" s="11"/>
      <c r="E1259" s="34">
        <v>26077</v>
      </c>
      <c r="F1259" s="35">
        <v>0</v>
      </c>
      <c r="G1259" s="35">
        <v>0</v>
      </c>
    </row>
    <row r="1260" spans="1:7" ht="16" x14ac:dyDescent="0.2">
      <c r="A1260" s="4" t="s">
        <v>2147</v>
      </c>
      <c r="B1260" s="83"/>
      <c r="C1260" s="5" t="s">
        <v>2148</v>
      </c>
      <c r="D1260" s="11"/>
      <c r="E1260" s="34">
        <v>14285</v>
      </c>
      <c r="F1260" s="35">
        <v>0</v>
      </c>
      <c r="G1260" s="35">
        <v>0</v>
      </c>
    </row>
    <row r="1261" spans="1:7" ht="16" x14ac:dyDescent="0.2">
      <c r="A1261" s="4" t="s">
        <v>2149</v>
      </c>
      <c r="B1261" s="83"/>
      <c r="C1261" s="5" t="s">
        <v>2150</v>
      </c>
      <c r="D1261" s="12"/>
      <c r="E1261" s="34">
        <v>96729</v>
      </c>
      <c r="F1261" s="35">
        <v>1</v>
      </c>
      <c r="G1261" s="35">
        <v>1</v>
      </c>
    </row>
    <row r="1262" spans="1:7" ht="16" x14ac:dyDescent="0.2">
      <c r="A1262" s="4" t="s">
        <v>2151</v>
      </c>
      <c r="B1262" s="83"/>
      <c r="C1262" s="5" t="s">
        <v>2152</v>
      </c>
      <c r="D1262" s="11"/>
      <c r="E1262" s="34">
        <v>41190</v>
      </c>
      <c r="F1262" s="35">
        <v>0</v>
      </c>
      <c r="G1262" s="35">
        <v>0</v>
      </c>
    </row>
    <row r="1263" spans="1:7" ht="16" x14ac:dyDescent="0.2">
      <c r="A1263" s="4" t="s">
        <v>2153</v>
      </c>
      <c r="B1263" s="83"/>
      <c r="C1263" s="5" t="s">
        <v>2154</v>
      </c>
      <c r="D1263" s="11"/>
      <c r="E1263" s="34">
        <v>45738</v>
      </c>
      <c r="F1263" s="35">
        <v>0</v>
      </c>
      <c r="G1263" s="35">
        <v>0</v>
      </c>
    </row>
    <row r="1264" spans="1:7" ht="16" x14ac:dyDescent="0.2">
      <c r="A1264" s="4" t="s">
        <v>2155</v>
      </c>
      <c r="B1264" s="83"/>
      <c r="C1264" s="5" t="s">
        <v>2156</v>
      </c>
      <c r="D1264" s="11"/>
      <c r="E1264" s="34">
        <v>37842</v>
      </c>
      <c r="F1264" s="35">
        <v>0</v>
      </c>
      <c r="G1264" s="35">
        <v>0</v>
      </c>
    </row>
    <row r="1265" spans="1:7" ht="16" x14ac:dyDescent="0.2">
      <c r="A1265" s="4" t="s">
        <v>2157</v>
      </c>
      <c r="B1265" s="83"/>
      <c r="C1265" s="5" t="s">
        <v>2158</v>
      </c>
      <c r="D1265" s="11"/>
      <c r="E1265" s="34">
        <v>30530</v>
      </c>
      <c r="F1265" s="35">
        <v>0</v>
      </c>
      <c r="G1265" s="35">
        <v>0</v>
      </c>
    </row>
    <row r="1266" spans="1:7" ht="16" x14ac:dyDescent="0.2">
      <c r="A1266" s="4" t="s">
        <v>2159</v>
      </c>
      <c r="B1266" s="83"/>
      <c r="C1266" s="5" t="s">
        <v>2160</v>
      </c>
      <c r="D1266" s="16"/>
      <c r="E1266" s="34">
        <v>289709</v>
      </c>
      <c r="F1266" s="35">
        <v>5</v>
      </c>
      <c r="G1266" s="35">
        <v>5</v>
      </c>
    </row>
    <row r="1267" spans="1:7" ht="16" x14ac:dyDescent="0.2">
      <c r="A1267" s="4" t="s">
        <v>2161</v>
      </c>
      <c r="B1267" s="83"/>
      <c r="C1267" s="5" t="s">
        <v>2162</v>
      </c>
      <c r="D1267" s="11"/>
      <c r="E1267" s="34">
        <v>66557</v>
      </c>
      <c r="F1267" s="35">
        <v>0</v>
      </c>
      <c r="G1267" s="35">
        <v>0</v>
      </c>
    </row>
    <row r="1268" spans="1:7" ht="16" x14ac:dyDescent="0.2">
      <c r="A1268" s="4" t="s">
        <v>2163</v>
      </c>
      <c r="B1268" s="83"/>
      <c r="C1268" s="5" t="s">
        <v>2164</v>
      </c>
      <c r="D1268" s="13"/>
      <c r="E1268" s="34">
        <v>25266</v>
      </c>
      <c r="F1268" s="35">
        <v>2</v>
      </c>
      <c r="G1268" s="35">
        <v>2</v>
      </c>
    </row>
    <row r="1269" spans="1:7" ht="16" x14ac:dyDescent="0.2">
      <c r="A1269" s="4" t="s">
        <v>2165</v>
      </c>
      <c r="B1269" s="83"/>
      <c r="C1269" s="5" t="s">
        <v>2166</v>
      </c>
      <c r="D1269" s="11"/>
      <c r="E1269" s="34">
        <v>11757</v>
      </c>
      <c r="F1269" s="35">
        <v>0</v>
      </c>
      <c r="G1269" s="35">
        <v>0</v>
      </c>
    </row>
    <row r="1270" spans="1:7" ht="16" x14ac:dyDescent="0.2">
      <c r="A1270" s="4" t="s">
        <v>2167</v>
      </c>
      <c r="B1270" s="83"/>
      <c r="C1270" s="5" t="s">
        <v>2168</v>
      </c>
      <c r="D1270" s="11"/>
      <c r="E1270" s="34">
        <v>64691</v>
      </c>
      <c r="F1270" s="35">
        <v>0</v>
      </c>
      <c r="G1270" s="35">
        <v>0</v>
      </c>
    </row>
    <row r="1271" spans="1:7" ht="16" x14ac:dyDescent="0.2">
      <c r="A1271" s="4" t="s">
        <v>2169</v>
      </c>
      <c r="B1271" s="83"/>
      <c r="C1271" s="5" t="s">
        <v>182</v>
      </c>
      <c r="D1271" s="18"/>
      <c r="E1271" s="34">
        <v>159552</v>
      </c>
      <c r="F1271" s="35">
        <v>7</v>
      </c>
      <c r="G1271" s="35">
        <v>7</v>
      </c>
    </row>
    <row r="1272" spans="1:7" ht="16" x14ac:dyDescent="0.2">
      <c r="A1272" s="4" t="s">
        <v>2170</v>
      </c>
      <c r="B1272" s="83"/>
      <c r="C1272" s="5" t="s">
        <v>2171</v>
      </c>
      <c r="D1272" s="22"/>
      <c r="E1272" s="34">
        <v>263795</v>
      </c>
      <c r="F1272" s="35">
        <v>11</v>
      </c>
      <c r="G1272" s="35">
        <v>11</v>
      </c>
    </row>
    <row r="1273" spans="1:7" ht="16" x14ac:dyDescent="0.2">
      <c r="A1273" s="4" t="s">
        <v>2172</v>
      </c>
      <c r="B1273" s="83"/>
      <c r="C1273" s="5" t="s">
        <v>2173</v>
      </c>
      <c r="D1273" s="11"/>
      <c r="E1273" s="34">
        <v>18693</v>
      </c>
      <c r="F1273" s="35">
        <v>0</v>
      </c>
      <c r="G1273" s="35">
        <v>0</v>
      </c>
    </row>
    <row r="1274" spans="1:7" ht="16" x14ac:dyDescent="0.2">
      <c r="A1274" s="4" t="s">
        <v>2174</v>
      </c>
      <c r="B1274" s="83"/>
      <c r="C1274" s="5" t="s">
        <v>646</v>
      </c>
      <c r="D1274" s="23"/>
      <c r="E1274" s="34">
        <v>675232</v>
      </c>
      <c r="F1274" s="35">
        <v>12</v>
      </c>
      <c r="G1274" s="35">
        <v>12</v>
      </c>
    </row>
    <row r="1275" spans="1:7" ht="16" x14ac:dyDescent="0.2">
      <c r="A1275" s="4" t="s">
        <v>2175</v>
      </c>
      <c r="B1275" s="83"/>
      <c r="C1275" s="5" t="s">
        <v>2176</v>
      </c>
      <c r="D1275" s="11"/>
      <c r="E1275" s="34">
        <v>2186</v>
      </c>
      <c r="F1275" s="35">
        <v>0</v>
      </c>
      <c r="G1275" s="35">
        <v>0</v>
      </c>
    </row>
    <row r="1276" spans="1:7" ht="16" x14ac:dyDescent="0.2">
      <c r="A1276" s="4" t="s">
        <v>2177</v>
      </c>
      <c r="B1276" s="83"/>
      <c r="C1276" s="5" t="s">
        <v>440</v>
      </c>
      <c r="D1276" s="11"/>
      <c r="E1276" s="34">
        <v>13182</v>
      </c>
      <c r="F1276" s="35">
        <v>0</v>
      </c>
      <c r="G1276" s="35">
        <v>0</v>
      </c>
    </row>
    <row r="1277" spans="1:7" ht="16" x14ac:dyDescent="0.2">
      <c r="A1277" s="4" t="s">
        <v>2178</v>
      </c>
      <c r="B1277" s="83"/>
      <c r="C1277" s="5" t="s">
        <v>2179</v>
      </c>
      <c r="D1277" s="13"/>
      <c r="E1277" s="34">
        <v>89516</v>
      </c>
      <c r="F1277" s="35">
        <v>2</v>
      </c>
      <c r="G1277" s="35">
        <v>2</v>
      </c>
    </row>
    <row r="1278" spans="1:7" ht="16" x14ac:dyDescent="0.2">
      <c r="A1278" s="4" t="s">
        <v>2180</v>
      </c>
      <c r="B1278" s="83"/>
      <c r="C1278" s="5" t="s">
        <v>2181</v>
      </c>
      <c r="D1278" s="11"/>
      <c r="E1278" s="34">
        <v>22982</v>
      </c>
      <c r="F1278" s="35">
        <v>0</v>
      </c>
      <c r="G1278" s="35">
        <v>0</v>
      </c>
    </row>
    <row r="1279" spans="1:7" ht="16" x14ac:dyDescent="0.2">
      <c r="A1279" s="4" t="s">
        <v>2182</v>
      </c>
      <c r="B1279" s="83"/>
      <c r="C1279" s="5" t="s">
        <v>2183</v>
      </c>
      <c r="D1279" s="11"/>
      <c r="E1279" s="34">
        <v>97779</v>
      </c>
      <c r="F1279" s="35">
        <v>0</v>
      </c>
      <c r="G1279" s="35">
        <v>0</v>
      </c>
    </row>
    <row r="1280" spans="1:7" ht="16" x14ac:dyDescent="0.2">
      <c r="A1280" s="4" t="s">
        <v>2184</v>
      </c>
      <c r="B1280" s="83"/>
      <c r="C1280" s="5" t="s">
        <v>1349</v>
      </c>
      <c r="D1280" s="13"/>
      <c r="E1280" s="34">
        <v>197315</v>
      </c>
      <c r="F1280" s="35">
        <v>2</v>
      </c>
      <c r="G1280" s="35">
        <v>2</v>
      </c>
    </row>
    <row r="1281" spans="1:7" ht="16" x14ac:dyDescent="0.2">
      <c r="A1281" s="4" t="s">
        <v>2185</v>
      </c>
      <c r="B1281" s="83"/>
      <c r="C1281" s="5" t="s">
        <v>2186</v>
      </c>
      <c r="D1281" s="11"/>
      <c r="E1281" s="34">
        <v>6339</v>
      </c>
      <c r="F1281" s="35">
        <v>0</v>
      </c>
      <c r="G1281" s="35">
        <v>0</v>
      </c>
    </row>
    <row r="1282" spans="1:7" ht="16" x14ac:dyDescent="0.2">
      <c r="A1282" s="4" t="s">
        <v>2187</v>
      </c>
      <c r="B1282" s="83"/>
      <c r="C1282" s="5" t="s">
        <v>2188</v>
      </c>
      <c r="D1282" s="11"/>
      <c r="E1282" s="34">
        <v>11236</v>
      </c>
      <c r="F1282" s="35">
        <v>0</v>
      </c>
      <c r="G1282" s="35">
        <v>0</v>
      </c>
    </row>
    <row r="1283" spans="1:7" ht="16" x14ac:dyDescent="0.2">
      <c r="A1283" s="4" t="s">
        <v>2189</v>
      </c>
      <c r="B1283" s="83"/>
      <c r="C1283" s="5" t="s">
        <v>2190</v>
      </c>
      <c r="D1283" s="19"/>
      <c r="E1283" s="34">
        <v>886221</v>
      </c>
      <c r="F1283" s="35">
        <v>8</v>
      </c>
      <c r="G1283" s="35">
        <v>8</v>
      </c>
    </row>
    <row r="1284" spans="1:7" ht="16" x14ac:dyDescent="0.2">
      <c r="A1284" s="4" t="s">
        <v>2191</v>
      </c>
      <c r="B1284" s="83"/>
      <c r="C1284" s="5" t="s">
        <v>2192</v>
      </c>
      <c r="D1284" s="12"/>
      <c r="E1284" s="34">
        <v>25656</v>
      </c>
      <c r="F1284" s="35">
        <v>1</v>
      </c>
      <c r="G1284" s="35">
        <v>1</v>
      </c>
    </row>
    <row r="1285" spans="1:7" ht="16" x14ac:dyDescent="0.2">
      <c r="A1285" s="4" t="s">
        <v>2193</v>
      </c>
      <c r="B1285" s="83"/>
      <c r="C1285" s="5" t="s">
        <v>2194</v>
      </c>
      <c r="D1285" s="11"/>
      <c r="E1285" s="34">
        <v>68064</v>
      </c>
      <c r="F1285" s="35">
        <v>0</v>
      </c>
      <c r="G1285" s="35">
        <v>0</v>
      </c>
    </row>
    <row r="1286" spans="1:7" ht="16" x14ac:dyDescent="0.2">
      <c r="A1286" s="4" t="s">
        <v>2195</v>
      </c>
      <c r="B1286" s="83"/>
      <c r="C1286" s="5" t="s">
        <v>1358</v>
      </c>
      <c r="D1286" s="11"/>
      <c r="E1286" s="34">
        <v>29040</v>
      </c>
      <c r="F1286" s="35">
        <v>0</v>
      </c>
      <c r="G1286" s="35">
        <v>0</v>
      </c>
    </row>
    <row r="1287" spans="1:7" ht="16" x14ac:dyDescent="0.2">
      <c r="A1287" s="4" t="s">
        <v>2196</v>
      </c>
      <c r="B1287" s="83"/>
      <c r="C1287" s="5" t="s">
        <v>2197</v>
      </c>
      <c r="D1287" s="11"/>
      <c r="E1287" s="34">
        <v>42320</v>
      </c>
      <c r="F1287" s="35">
        <v>0</v>
      </c>
      <c r="G1287" s="35">
        <v>0</v>
      </c>
    </row>
    <row r="1288" spans="1:7" ht="16" x14ac:dyDescent="0.2">
      <c r="A1288" s="4" t="s">
        <v>2198</v>
      </c>
      <c r="B1288" s="83"/>
      <c r="C1288" s="5" t="s">
        <v>2199</v>
      </c>
      <c r="D1288" s="11"/>
      <c r="E1288" s="34">
        <v>22941</v>
      </c>
      <c r="F1288" s="35">
        <v>0</v>
      </c>
      <c r="G1288" s="35">
        <v>0</v>
      </c>
    </row>
    <row r="1289" spans="1:7" ht="16" x14ac:dyDescent="0.2">
      <c r="A1289" s="4" t="s">
        <v>2200</v>
      </c>
      <c r="B1289" s="83"/>
      <c r="C1289" s="5" t="s">
        <v>2201</v>
      </c>
      <c r="D1289" s="11"/>
      <c r="E1289" s="34">
        <v>83754</v>
      </c>
      <c r="F1289" s="35">
        <v>0</v>
      </c>
      <c r="G1289" s="35">
        <v>0</v>
      </c>
    </row>
    <row r="1290" spans="1:7" ht="16" x14ac:dyDescent="0.2">
      <c r="A1290" s="4" t="s">
        <v>2202</v>
      </c>
      <c r="B1290" s="83"/>
      <c r="C1290" s="5" t="s">
        <v>2203</v>
      </c>
      <c r="D1290" s="11"/>
      <c r="E1290" s="34">
        <v>15274</v>
      </c>
      <c r="F1290" s="35">
        <v>0</v>
      </c>
      <c r="G1290" s="35">
        <v>0</v>
      </c>
    </row>
    <row r="1291" spans="1:7" ht="16" x14ac:dyDescent="0.2">
      <c r="A1291" s="4" t="s">
        <v>2204</v>
      </c>
      <c r="B1291" s="83"/>
      <c r="C1291" s="5" t="s">
        <v>210</v>
      </c>
      <c r="D1291" s="14"/>
      <c r="E1291" s="34">
        <v>156004</v>
      </c>
      <c r="F1291" s="35">
        <v>3</v>
      </c>
      <c r="G1291" s="35">
        <v>3</v>
      </c>
    </row>
    <row r="1292" spans="1:7" ht="16" x14ac:dyDescent="0.2">
      <c r="A1292" s="4" t="s">
        <v>2205</v>
      </c>
      <c r="B1292" s="83"/>
      <c r="C1292" s="5" t="s">
        <v>2206</v>
      </c>
      <c r="D1292" s="11"/>
      <c r="E1292" s="34">
        <v>69406</v>
      </c>
      <c r="F1292" s="35">
        <v>0</v>
      </c>
      <c r="G1292" s="35">
        <v>0</v>
      </c>
    </row>
    <row r="1293" spans="1:7" ht="16" x14ac:dyDescent="0.2">
      <c r="A1293" s="4" t="s">
        <v>2207</v>
      </c>
      <c r="B1293" s="83"/>
      <c r="C1293" s="5" t="s">
        <v>2208</v>
      </c>
      <c r="D1293" s="11"/>
      <c r="E1293" s="34">
        <v>9842</v>
      </c>
      <c r="F1293" s="35">
        <v>0</v>
      </c>
      <c r="G1293" s="35">
        <v>0</v>
      </c>
    </row>
    <row r="1294" spans="1:7" ht="16" x14ac:dyDescent="0.2">
      <c r="A1294" s="4" t="s">
        <v>2209</v>
      </c>
      <c r="B1294" s="83"/>
      <c r="C1294" s="5" t="s">
        <v>2210</v>
      </c>
      <c r="D1294" s="20"/>
      <c r="E1294" s="34">
        <v>177901</v>
      </c>
      <c r="F1294" s="35">
        <v>9</v>
      </c>
      <c r="G1294" s="35">
        <v>9</v>
      </c>
    </row>
    <row r="1295" spans="1:7" ht="16" x14ac:dyDescent="0.2">
      <c r="A1295" s="4" t="s">
        <v>2211</v>
      </c>
      <c r="B1295" s="83"/>
      <c r="C1295" s="5" t="s">
        <v>2212</v>
      </c>
      <c r="D1295" s="11"/>
      <c r="E1295" s="34">
        <v>51622</v>
      </c>
      <c r="F1295" s="35">
        <v>0</v>
      </c>
      <c r="G1295" s="35">
        <v>0</v>
      </c>
    </row>
    <row r="1296" spans="1:7" ht="16" x14ac:dyDescent="0.2">
      <c r="A1296" s="4" t="s">
        <v>2213</v>
      </c>
      <c r="B1296" s="83"/>
      <c r="C1296" s="5" t="s">
        <v>2214</v>
      </c>
      <c r="D1296" s="27"/>
      <c r="E1296" s="34">
        <v>1288337</v>
      </c>
      <c r="F1296" s="35">
        <v>20</v>
      </c>
      <c r="G1296" s="35" t="s">
        <v>5055</v>
      </c>
    </row>
    <row r="1297" spans="1:7" ht="16" x14ac:dyDescent="0.2">
      <c r="A1297" s="4" t="s">
        <v>2215</v>
      </c>
      <c r="B1297" s="83"/>
      <c r="C1297" s="5" t="s">
        <v>2216</v>
      </c>
      <c r="D1297" s="14"/>
      <c r="E1297" s="34">
        <v>27177</v>
      </c>
      <c r="F1297" s="35">
        <v>3</v>
      </c>
      <c r="G1297" s="35">
        <v>3</v>
      </c>
    </row>
    <row r="1298" spans="1:7" ht="16" x14ac:dyDescent="0.2">
      <c r="A1298" s="4" t="s">
        <v>2217</v>
      </c>
      <c r="B1298" s="83"/>
      <c r="C1298" s="5" t="s">
        <v>2218</v>
      </c>
      <c r="D1298" s="11"/>
      <c r="E1298" s="34">
        <v>21121</v>
      </c>
      <c r="F1298" s="35">
        <v>0</v>
      </c>
      <c r="G1298" s="35">
        <v>0</v>
      </c>
    </row>
    <row r="1299" spans="1:7" ht="16" x14ac:dyDescent="0.2">
      <c r="A1299" s="4" t="s">
        <v>2219</v>
      </c>
      <c r="B1299" s="83"/>
      <c r="C1299" s="5" t="s">
        <v>2220</v>
      </c>
      <c r="D1299" s="11"/>
      <c r="E1299" s="34">
        <v>5823</v>
      </c>
      <c r="F1299" s="35">
        <v>0</v>
      </c>
      <c r="G1299" s="35">
        <v>0</v>
      </c>
    </row>
    <row r="1300" spans="1:7" ht="16" x14ac:dyDescent="0.2">
      <c r="A1300" s="4" t="s">
        <v>2221</v>
      </c>
      <c r="B1300" s="83"/>
      <c r="C1300" s="5" t="s">
        <v>733</v>
      </c>
      <c r="D1300" s="11"/>
      <c r="E1300" s="34">
        <v>23516</v>
      </c>
      <c r="F1300" s="35">
        <v>0</v>
      </c>
      <c r="G1300" s="35">
        <v>0</v>
      </c>
    </row>
    <row r="1301" spans="1:7" ht="16" x14ac:dyDescent="0.2">
      <c r="A1301" s="4" t="s">
        <v>2222</v>
      </c>
      <c r="B1301" s="83"/>
      <c r="C1301" s="5" t="s">
        <v>2223</v>
      </c>
      <c r="D1301" s="11"/>
      <c r="E1301" s="34">
        <v>8723</v>
      </c>
      <c r="F1301" s="35">
        <v>0</v>
      </c>
      <c r="G1301" s="35">
        <v>0</v>
      </c>
    </row>
    <row r="1302" spans="1:7" ht="16" x14ac:dyDescent="0.2">
      <c r="A1302" s="4" t="s">
        <v>2224</v>
      </c>
      <c r="B1302" s="83"/>
      <c r="C1302" s="5" t="s">
        <v>2225</v>
      </c>
      <c r="D1302" s="12"/>
      <c r="E1302" s="34">
        <v>26080</v>
      </c>
      <c r="F1302" s="35">
        <v>1</v>
      </c>
      <c r="G1302" s="35">
        <v>1</v>
      </c>
    </row>
    <row r="1303" spans="1:7" ht="16" x14ac:dyDescent="0.2">
      <c r="A1303" s="4" t="s">
        <v>2226</v>
      </c>
      <c r="B1303" s="83"/>
      <c r="C1303" s="5" t="s">
        <v>1666</v>
      </c>
      <c r="D1303" s="13"/>
      <c r="E1303" s="34">
        <v>308459</v>
      </c>
      <c r="F1303" s="35">
        <v>2</v>
      </c>
      <c r="G1303" s="35">
        <v>2</v>
      </c>
    </row>
    <row r="1304" spans="1:7" ht="16" x14ac:dyDescent="0.2">
      <c r="A1304" s="4" t="s">
        <v>2227</v>
      </c>
      <c r="B1304" s="83"/>
      <c r="C1304" s="5" t="s">
        <v>2228</v>
      </c>
      <c r="D1304" s="11"/>
      <c r="E1304" s="34">
        <v>13128</v>
      </c>
      <c r="F1304" s="35">
        <v>0</v>
      </c>
      <c r="G1304" s="35">
        <v>0</v>
      </c>
    </row>
    <row r="1305" spans="1:7" ht="16" x14ac:dyDescent="0.2">
      <c r="A1305" s="4" t="s">
        <v>2229</v>
      </c>
      <c r="B1305" s="83"/>
      <c r="C1305" s="5" t="s">
        <v>2230</v>
      </c>
      <c r="D1305" s="11"/>
      <c r="E1305" s="34">
        <v>23914</v>
      </c>
      <c r="F1305" s="35">
        <v>0</v>
      </c>
      <c r="G1305" s="35">
        <v>0</v>
      </c>
    </row>
    <row r="1306" spans="1:7" ht="16" x14ac:dyDescent="0.2">
      <c r="A1306" s="4" t="s">
        <v>2231</v>
      </c>
      <c r="B1306" s="83"/>
      <c r="C1306" s="5" t="s">
        <v>2232</v>
      </c>
      <c r="D1306" s="27"/>
      <c r="E1306" s="34">
        <v>187688</v>
      </c>
      <c r="F1306" s="35">
        <v>20</v>
      </c>
      <c r="G1306" s="35" t="s">
        <v>5055</v>
      </c>
    </row>
    <row r="1307" spans="1:7" ht="16" x14ac:dyDescent="0.2">
      <c r="A1307" s="4" t="s">
        <v>2233</v>
      </c>
      <c r="B1307" s="83"/>
      <c r="C1307" s="5" t="s">
        <v>2234</v>
      </c>
      <c r="D1307" s="11"/>
      <c r="E1307" s="34">
        <v>40083</v>
      </c>
      <c r="F1307" s="35">
        <v>0</v>
      </c>
      <c r="G1307" s="35">
        <v>0</v>
      </c>
    </row>
    <row r="1308" spans="1:7" ht="16" x14ac:dyDescent="0.2">
      <c r="A1308" s="4" t="s">
        <v>2235</v>
      </c>
      <c r="B1308" s="83"/>
      <c r="C1308" s="5" t="s">
        <v>2236</v>
      </c>
      <c r="D1308" s="11"/>
      <c r="E1308" s="34">
        <v>8187</v>
      </c>
      <c r="F1308" s="35">
        <v>0</v>
      </c>
      <c r="G1308" s="35">
        <v>0</v>
      </c>
    </row>
    <row r="1309" spans="1:7" ht="16" x14ac:dyDescent="0.2">
      <c r="A1309" s="4" t="s">
        <v>2237</v>
      </c>
      <c r="B1309" s="83"/>
      <c r="C1309" s="5" t="s">
        <v>2238</v>
      </c>
      <c r="D1309" s="11"/>
      <c r="E1309" s="34">
        <v>67681</v>
      </c>
      <c r="F1309" s="35">
        <v>0</v>
      </c>
      <c r="G1309" s="35">
        <v>0</v>
      </c>
    </row>
    <row r="1310" spans="1:7" ht="16" x14ac:dyDescent="0.2">
      <c r="A1310" s="4" t="s">
        <v>2239</v>
      </c>
      <c r="B1310" s="83"/>
      <c r="C1310" s="5" t="s">
        <v>228</v>
      </c>
      <c r="D1310" s="16"/>
      <c r="E1310" s="34">
        <v>160486</v>
      </c>
      <c r="F1310" s="35">
        <v>5</v>
      </c>
      <c r="G1310" s="35">
        <v>5</v>
      </c>
    </row>
    <row r="1311" spans="1:7" ht="16" x14ac:dyDescent="0.2">
      <c r="A1311" s="4" t="s">
        <v>2240</v>
      </c>
      <c r="B1311" s="83"/>
      <c r="C1311" s="5" t="s">
        <v>1522</v>
      </c>
      <c r="D1311" s="11"/>
      <c r="E1311" s="34">
        <v>60968</v>
      </c>
      <c r="F1311" s="35">
        <v>0</v>
      </c>
      <c r="G1311" s="35">
        <v>0</v>
      </c>
    </row>
    <row r="1312" spans="1:7" ht="16" x14ac:dyDescent="0.2">
      <c r="A1312" s="4" t="s">
        <v>2241</v>
      </c>
      <c r="B1312" s="83"/>
      <c r="C1312" s="5" t="s">
        <v>2242</v>
      </c>
      <c r="D1312" s="11"/>
      <c r="E1312" s="34">
        <v>52680</v>
      </c>
      <c r="F1312" s="35">
        <v>0</v>
      </c>
      <c r="G1312" s="35">
        <v>0</v>
      </c>
    </row>
    <row r="1313" spans="1:7" ht="16" x14ac:dyDescent="0.2">
      <c r="A1313" s="4" t="s">
        <v>2243</v>
      </c>
      <c r="B1313" s="83"/>
      <c r="C1313" s="5" t="s">
        <v>369</v>
      </c>
      <c r="D1313" s="11"/>
      <c r="E1313" s="34">
        <v>76071</v>
      </c>
      <c r="F1313" s="35">
        <v>0</v>
      </c>
      <c r="G1313" s="35">
        <v>0</v>
      </c>
    </row>
    <row r="1314" spans="1:7" ht="16" x14ac:dyDescent="0.2">
      <c r="A1314" s="4" t="s">
        <v>2244</v>
      </c>
      <c r="B1314" s="83"/>
      <c r="C1314" s="5" t="s">
        <v>2245</v>
      </c>
      <c r="D1314" s="14"/>
      <c r="E1314" s="34">
        <v>370214</v>
      </c>
      <c r="F1314" s="35">
        <v>3</v>
      </c>
      <c r="G1314" s="35">
        <v>3</v>
      </c>
    </row>
    <row r="1315" spans="1:7" ht="16" x14ac:dyDescent="0.2">
      <c r="A1315" s="4" t="s">
        <v>2246</v>
      </c>
      <c r="B1315" s="83"/>
      <c r="C1315" s="5" t="s">
        <v>1018</v>
      </c>
      <c r="D1315" s="31"/>
      <c r="E1315" s="34">
        <v>1769038</v>
      </c>
      <c r="F1315" s="35">
        <v>159</v>
      </c>
      <c r="G1315" s="35" t="s">
        <v>5079</v>
      </c>
    </row>
    <row r="1316" spans="1:7" ht="16" x14ac:dyDescent="0.2">
      <c r="A1316" s="4" t="s">
        <v>2247</v>
      </c>
      <c r="B1316" s="84"/>
      <c r="C1316" s="5" t="s">
        <v>2248</v>
      </c>
      <c r="D1316" s="11"/>
      <c r="E1316" s="34">
        <v>34445</v>
      </c>
      <c r="F1316" s="35">
        <v>0</v>
      </c>
      <c r="G1316" s="35">
        <v>0</v>
      </c>
    </row>
    <row r="1317" spans="1:7" ht="16" x14ac:dyDescent="0.2">
      <c r="A1317" s="4" t="s">
        <v>2249</v>
      </c>
      <c r="B1317" s="82" t="s">
        <v>23</v>
      </c>
      <c r="C1317" s="5" t="s">
        <v>2250</v>
      </c>
      <c r="D1317" s="11"/>
      <c r="E1317" s="34">
        <v>16252</v>
      </c>
      <c r="F1317" s="35">
        <v>0</v>
      </c>
      <c r="G1317" s="35">
        <v>0</v>
      </c>
    </row>
    <row r="1318" spans="1:7" ht="16" x14ac:dyDescent="0.2">
      <c r="A1318" s="4" t="s">
        <v>2251</v>
      </c>
      <c r="B1318" s="83"/>
      <c r="C1318" s="5" t="s">
        <v>2252</v>
      </c>
      <c r="D1318" s="14"/>
      <c r="E1318" s="34">
        <v>381605</v>
      </c>
      <c r="F1318" s="35">
        <v>3</v>
      </c>
      <c r="G1318" s="35">
        <v>3</v>
      </c>
    </row>
    <row r="1319" spans="1:7" ht="16" x14ac:dyDescent="0.2">
      <c r="A1319" s="4" t="s">
        <v>2253</v>
      </c>
      <c r="B1319" s="83"/>
      <c r="C1319" s="5" t="s">
        <v>2254</v>
      </c>
      <c r="D1319" s="12"/>
      <c r="E1319" s="34">
        <v>35497</v>
      </c>
      <c r="F1319" s="35">
        <v>1</v>
      </c>
      <c r="G1319" s="35">
        <v>1</v>
      </c>
    </row>
    <row r="1320" spans="1:7" ht="16" x14ac:dyDescent="0.2">
      <c r="A1320" s="4" t="s">
        <v>2255</v>
      </c>
      <c r="B1320" s="83"/>
      <c r="C1320" s="5" t="s">
        <v>2256</v>
      </c>
      <c r="D1320" s="11"/>
      <c r="E1320" s="34">
        <v>47055</v>
      </c>
      <c r="F1320" s="35">
        <v>0</v>
      </c>
      <c r="G1320" s="35">
        <v>0</v>
      </c>
    </row>
    <row r="1321" spans="1:7" ht="16" x14ac:dyDescent="0.2">
      <c r="A1321" s="4" t="s">
        <v>2257</v>
      </c>
      <c r="B1321" s="83"/>
      <c r="C1321" s="5" t="s">
        <v>252</v>
      </c>
      <c r="D1321" s="11"/>
      <c r="E1321" s="34">
        <v>41744</v>
      </c>
      <c r="F1321" s="35">
        <v>0</v>
      </c>
      <c r="G1321" s="35">
        <v>0</v>
      </c>
    </row>
    <row r="1322" spans="1:7" ht="16" x14ac:dyDescent="0.2">
      <c r="A1322" s="4" t="s">
        <v>2258</v>
      </c>
      <c r="B1322" s="83"/>
      <c r="C1322" s="5" t="s">
        <v>2259</v>
      </c>
      <c r="D1322" s="11"/>
      <c r="E1322" s="34">
        <v>5054</v>
      </c>
      <c r="F1322" s="35">
        <v>0</v>
      </c>
      <c r="G1322" s="35">
        <v>0</v>
      </c>
    </row>
    <row r="1323" spans="1:7" ht="16" x14ac:dyDescent="0.2">
      <c r="A1323" s="4" t="s">
        <v>2260</v>
      </c>
      <c r="B1323" s="83"/>
      <c r="C1323" s="5" t="s">
        <v>2261</v>
      </c>
      <c r="D1323" s="11"/>
      <c r="E1323" s="34">
        <v>70634</v>
      </c>
      <c r="F1323" s="35">
        <v>0</v>
      </c>
      <c r="G1323" s="35">
        <v>0</v>
      </c>
    </row>
    <row r="1324" spans="1:7" ht="16" x14ac:dyDescent="0.2">
      <c r="A1324" s="4" t="s">
        <v>2262</v>
      </c>
      <c r="B1324" s="83"/>
      <c r="C1324" s="5" t="s">
        <v>1278</v>
      </c>
      <c r="D1324" s="12"/>
      <c r="E1324" s="34">
        <v>25517</v>
      </c>
      <c r="F1324" s="35">
        <v>1</v>
      </c>
      <c r="G1324" s="35">
        <v>1</v>
      </c>
    </row>
    <row r="1325" spans="1:7" ht="16" x14ac:dyDescent="0.2">
      <c r="A1325" s="4" t="s">
        <v>2263</v>
      </c>
      <c r="B1325" s="83"/>
      <c r="C1325" s="5" t="s">
        <v>2264</v>
      </c>
      <c r="D1325" s="11"/>
      <c r="E1325" s="34">
        <v>36711</v>
      </c>
      <c r="F1325" s="35">
        <v>0</v>
      </c>
      <c r="G1325" s="35">
        <v>0</v>
      </c>
    </row>
    <row r="1326" spans="1:7" ht="16" x14ac:dyDescent="0.2">
      <c r="A1326" s="4" t="s">
        <v>2265</v>
      </c>
      <c r="B1326" s="83"/>
      <c r="C1326" s="5" t="s">
        <v>2266</v>
      </c>
      <c r="D1326" s="11"/>
      <c r="E1326" s="34">
        <v>114379</v>
      </c>
      <c r="F1326" s="35">
        <v>0</v>
      </c>
      <c r="G1326" s="35">
        <v>0</v>
      </c>
    </row>
    <row r="1327" spans="1:7" ht="16" x14ac:dyDescent="0.2">
      <c r="A1327" s="4" t="s">
        <v>2267</v>
      </c>
      <c r="B1327" s="83"/>
      <c r="C1327" s="5" t="s">
        <v>1066</v>
      </c>
      <c r="D1327" s="12"/>
      <c r="E1327" s="34">
        <v>31430</v>
      </c>
      <c r="F1327" s="35">
        <v>1</v>
      </c>
      <c r="G1327" s="35">
        <v>1</v>
      </c>
    </row>
    <row r="1328" spans="1:7" ht="16" x14ac:dyDescent="0.2">
      <c r="A1328" s="4" t="s">
        <v>2268</v>
      </c>
      <c r="B1328" s="83"/>
      <c r="C1328" s="5" t="s">
        <v>2133</v>
      </c>
      <c r="D1328" s="11"/>
      <c r="E1328" s="34">
        <v>12406</v>
      </c>
      <c r="F1328" s="35">
        <v>0</v>
      </c>
      <c r="G1328" s="35">
        <v>0</v>
      </c>
    </row>
    <row r="1329" spans="1:7" ht="16" x14ac:dyDescent="0.2">
      <c r="A1329" s="4" t="s">
        <v>2269</v>
      </c>
      <c r="B1329" s="83"/>
      <c r="C1329" s="5" t="s">
        <v>2270</v>
      </c>
      <c r="D1329" s="11"/>
      <c r="E1329" s="34">
        <v>59142</v>
      </c>
      <c r="F1329" s="35">
        <v>0</v>
      </c>
      <c r="G1329" s="35">
        <v>0</v>
      </c>
    </row>
    <row r="1330" spans="1:7" ht="16" x14ac:dyDescent="0.2">
      <c r="A1330" s="4" t="s">
        <v>2271</v>
      </c>
      <c r="B1330" s="83"/>
      <c r="C1330" s="5" t="s">
        <v>138</v>
      </c>
      <c r="D1330" s="12"/>
      <c r="E1330" s="34">
        <v>67734</v>
      </c>
      <c r="F1330" s="35">
        <v>1</v>
      </c>
      <c r="G1330" s="35">
        <v>1</v>
      </c>
    </row>
    <row r="1331" spans="1:7" ht="16" x14ac:dyDescent="0.2">
      <c r="A1331" s="4" t="s">
        <v>2272</v>
      </c>
      <c r="B1331" s="83"/>
      <c r="C1331" s="5" t="s">
        <v>1226</v>
      </c>
      <c r="D1331" s="11"/>
      <c r="E1331" s="34">
        <v>8647</v>
      </c>
      <c r="F1331" s="35">
        <v>0</v>
      </c>
      <c r="G1331" s="35">
        <v>0</v>
      </c>
    </row>
    <row r="1332" spans="1:7" ht="16" x14ac:dyDescent="0.2">
      <c r="A1332" s="4" t="s">
        <v>2273</v>
      </c>
      <c r="B1332" s="83"/>
      <c r="C1332" s="5" t="s">
        <v>829</v>
      </c>
      <c r="D1332" s="11"/>
      <c r="E1332" s="34">
        <v>5522</v>
      </c>
      <c r="F1332" s="35">
        <v>0</v>
      </c>
      <c r="G1332" s="35">
        <v>0</v>
      </c>
    </row>
    <row r="1333" spans="1:7" ht="16" x14ac:dyDescent="0.2">
      <c r="A1333" s="4" t="s">
        <v>2274</v>
      </c>
      <c r="B1333" s="83"/>
      <c r="C1333" s="5" t="s">
        <v>2275</v>
      </c>
      <c r="D1333" s="11"/>
      <c r="E1333" s="34">
        <v>11405</v>
      </c>
      <c r="F1333" s="35">
        <v>0</v>
      </c>
      <c r="G1333" s="35">
        <v>0</v>
      </c>
    </row>
    <row r="1334" spans="1:7" ht="16" x14ac:dyDescent="0.2">
      <c r="A1334" s="4" t="s">
        <v>2276</v>
      </c>
      <c r="B1334" s="83"/>
      <c r="C1334" s="5" t="s">
        <v>2277</v>
      </c>
      <c r="D1334" s="11"/>
      <c r="E1334" s="34">
        <v>69132</v>
      </c>
      <c r="F1334" s="35">
        <v>0</v>
      </c>
      <c r="G1334" s="35">
        <v>0</v>
      </c>
    </row>
    <row r="1335" spans="1:7" ht="16" x14ac:dyDescent="0.2">
      <c r="A1335" s="4" t="s">
        <v>2278</v>
      </c>
      <c r="B1335" s="83"/>
      <c r="C1335" s="5" t="s">
        <v>2279</v>
      </c>
      <c r="D1335" s="15"/>
      <c r="E1335" s="34">
        <v>457710</v>
      </c>
      <c r="F1335" s="35">
        <v>4</v>
      </c>
      <c r="G1335" s="35">
        <v>4</v>
      </c>
    </row>
    <row r="1336" spans="1:7" ht="16" x14ac:dyDescent="0.2">
      <c r="A1336" s="4" t="s">
        <v>2280</v>
      </c>
      <c r="B1336" s="83"/>
      <c r="C1336" s="5" t="s">
        <v>843</v>
      </c>
      <c r="D1336" s="11"/>
      <c r="E1336" s="34">
        <v>21376</v>
      </c>
      <c r="F1336" s="35">
        <v>0</v>
      </c>
      <c r="G1336" s="35">
        <v>0</v>
      </c>
    </row>
    <row r="1337" spans="1:7" ht="16" x14ac:dyDescent="0.2">
      <c r="A1337" s="4" t="s">
        <v>2281</v>
      </c>
      <c r="B1337" s="83"/>
      <c r="C1337" s="5" t="s">
        <v>558</v>
      </c>
      <c r="D1337" s="11"/>
      <c r="E1337" s="34">
        <v>40120</v>
      </c>
      <c r="F1337" s="35">
        <v>0</v>
      </c>
      <c r="G1337" s="35">
        <v>0</v>
      </c>
    </row>
    <row r="1338" spans="1:7" ht="16" x14ac:dyDescent="0.2">
      <c r="A1338" s="4" t="s">
        <v>2282</v>
      </c>
      <c r="B1338" s="83"/>
      <c r="C1338" s="5" t="s">
        <v>2283</v>
      </c>
      <c r="D1338" s="11"/>
      <c r="E1338" s="34">
        <v>13888</v>
      </c>
      <c r="F1338" s="35">
        <v>0</v>
      </c>
      <c r="G1338" s="35">
        <v>0</v>
      </c>
    </row>
    <row r="1339" spans="1:7" ht="16" x14ac:dyDescent="0.2">
      <c r="A1339" s="4" t="s">
        <v>2284</v>
      </c>
      <c r="B1339" s="83"/>
      <c r="C1339" s="5" t="s">
        <v>2285</v>
      </c>
      <c r="D1339" s="11"/>
      <c r="E1339" s="34">
        <v>21540</v>
      </c>
      <c r="F1339" s="35">
        <v>0</v>
      </c>
      <c r="G1339" s="35">
        <v>0</v>
      </c>
    </row>
    <row r="1340" spans="1:7" ht="16" x14ac:dyDescent="0.2">
      <c r="A1340" s="4" t="s">
        <v>2286</v>
      </c>
      <c r="B1340" s="83"/>
      <c r="C1340" s="5" t="s">
        <v>2287</v>
      </c>
      <c r="D1340" s="13"/>
      <c r="E1340" s="34">
        <v>30440</v>
      </c>
      <c r="F1340" s="35">
        <v>2</v>
      </c>
      <c r="G1340" s="35">
        <v>2</v>
      </c>
    </row>
    <row r="1341" spans="1:7" ht="16" x14ac:dyDescent="0.2">
      <c r="A1341" s="4" t="s">
        <v>2288</v>
      </c>
      <c r="B1341" s="83"/>
      <c r="C1341" s="5" t="s">
        <v>2289</v>
      </c>
      <c r="D1341" s="11"/>
      <c r="E1341" s="34">
        <v>48195</v>
      </c>
      <c r="F1341" s="35">
        <v>0</v>
      </c>
      <c r="G1341" s="35">
        <v>0</v>
      </c>
    </row>
    <row r="1342" spans="1:7" ht="16" x14ac:dyDescent="0.2">
      <c r="A1342" s="4" t="s">
        <v>2290</v>
      </c>
      <c r="B1342" s="83"/>
      <c r="C1342" s="5" t="s">
        <v>293</v>
      </c>
      <c r="D1342" s="11"/>
      <c r="E1342" s="34">
        <v>6085</v>
      </c>
      <c r="F1342" s="35">
        <v>0</v>
      </c>
      <c r="G1342" s="35">
        <v>0</v>
      </c>
    </row>
    <row r="1343" spans="1:7" ht="16" x14ac:dyDescent="0.2">
      <c r="A1343" s="4" t="s">
        <v>2291</v>
      </c>
      <c r="B1343" s="83"/>
      <c r="C1343" s="5" t="s">
        <v>2292</v>
      </c>
      <c r="D1343" s="30"/>
      <c r="E1343" s="34">
        <v>1284784</v>
      </c>
      <c r="F1343" s="35">
        <v>55</v>
      </c>
      <c r="G1343" s="35" t="s">
        <v>5052</v>
      </c>
    </row>
    <row r="1344" spans="1:7" ht="16" x14ac:dyDescent="0.2">
      <c r="A1344" s="4" t="s">
        <v>2293</v>
      </c>
      <c r="B1344" s="83"/>
      <c r="C1344" s="5" t="s">
        <v>180</v>
      </c>
      <c r="D1344" s="11"/>
      <c r="E1344" s="34">
        <v>18400</v>
      </c>
      <c r="F1344" s="35">
        <v>0</v>
      </c>
      <c r="G1344" s="35">
        <v>0</v>
      </c>
    </row>
    <row r="1345" spans="1:7" ht="16" x14ac:dyDescent="0.2">
      <c r="A1345" s="4" t="s">
        <v>2294</v>
      </c>
      <c r="B1345" s="83"/>
      <c r="C1345" s="5" t="s">
        <v>2295</v>
      </c>
      <c r="D1345" s="11"/>
      <c r="E1345" s="34">
        <v>22369</v>
      </c>
      <c r="F1345" s="35">
        <v>0</v>
      </c>
      <c r="G1345" s="35">
        <v>0</v>
      </c>
    </row>
    <row r="1346" spans="1:7" ht="16" x14ac:dyDescent="0.2">
      <c r="A1346" s="4" t="s">
        <v>2296</v>
      </c>
      <c r="B1346" s="83"/>
      <c r="C1346" s="5" t="s">
        <v>2297</v>
      </c>
      <c r="D1346" s="11"/>
      <c r="E1346" s="34">
        <v>44386</v>
      </c>
      <c r="F1346" s="35">
        <v>0</v>
      </c>
      <c r="G1346" s="35">
        <v>0</v>
      </c>
    </row>
    <row r="1347" spans="1:7" ht="16" x14ac:dyDescent="0.2">
      <c r="A1347" s="4" t="s">
        <v>2298</v>
      </c>
      <c r="B1347" s="83"/>
      <c r="C1347" s="5" t="s">
        <v>2299</v>
      </c>
      <c r="D1347" s="11"/>
      <c r="E1347" s="34">
        <v>45404</v>
      </c>
      <c r="F1347" s="35">
        <v>0</v>
      </c>
      <c r="G1347" s="35">
        <v>0</v>
      </c>
    </row>
    <row r="1348" spans="1:7" ht="16" x14ac:dyDescent="0.2">
      <c r="A1348" s="4" t="s">
        <v>2300</v>
      </c>
      <c r="B1348" s="83"/>
      <c r="C1348" s="5" t="s">
        <v>182</v>
      </c>
      <c r="D1348" s="11"/>
      <c r="E1348" s="34">
        <v>9857</v>
      </c>
      <c r="F1348" s="35">
        <v>0</v>
      </c>
      <c r="G1348" s="35">
        <v>0</v>
      </c>
    </row>
    <row r="1349" spans="1:7" ht="16" x14ac:dyDescent="0.2">
      <c r="A1349" s="4" t="s">
        <v>2301</v>
      </c>
      <c r="B1349" s="83"/>
      <c r="C1349" s="5" t="s">
        <v>2302</v>
      </c>
      <c r="D1349" s="11"/>
      <c r="E1349" s="34">
        <v>16628</v>
      </c>
      <c r="F1349" s="35">
        <v>0</v>
      </c>
      <c r="G1349" s="35">
        <v>0</v>
      </c>
    </row>
    <row r="1350" spans="1:7" ht="16" x14ac:dyDescent="0.2">
      <c r="A1350" s="4" t="s">
        <v>2303</v>
      </c>
      <c r="B1350" s="83"/>
      <c r="C1350" s="5" t="s">
        <v>2304</v>
      </c>
      <c r="D1350" s="11"/>
      <c r="E1350" s="34">
        <v>44720</v>
      </c>
      <c r="F1350" s="35">
        <v>0</v>
      </c>
      <c r="G1350" s="35">
        <v>0</v>
      </c>
    </row>
    <row r="1351" spans="1:7" ht="16" x14ac:dyDescent="0.2">
      <c r="A1351" s="4" t="s">
        <v>2305</v>
      </c>
      <c r="B1351" s="83"/>
      <c r="C1351" s="5" t="s">
        <v>2306</v>
      </c>
      <c r="D1351" s="12"/>
      <c r="E1351" s="34">
        <v>4031</v>
      </c>
      <c r="F1351" s="35">
        <v>1</v>
      </c>
      <c r="G1351" s="35">
        <v>1</v>
      </c>
    </row>
    <row r="1352" spans="1:7" ht="16" x14ac:dyDescent="0.2">
      <c r="A1352" s="4" t="s">
        <v>2307</v>
      </c>
      <c r="B1352" s="83"/>
      <c r="C1352" s="5" t="s">
        <v>2308</v>
      </c>
      <c r="D1352" s="11"/>
      <c r="E1352" s="34">
        <v>11587</v>
      </c>
      <c r="F1352" s="35">
        <v>0</v>
      </c>
      <c r="G1352" s="35">
        <v>0</v>
      </c>
    </row>
    <row r="1353" spans="1:7" ht="16" x14ac:dyDescent="0.2">
      <c r="A1353" s="4" t="s">
        <v>2309</v>
      </c>
      <c r="B1353" s="83"/>
      <c r="C1353" s="5" t="s">
        <v>2310</v>
      </c>
      <c r="D1353" s="11"/>
      <c r="E1353" s="34">
        <v>6704</v>
      </c>
      <c r="F1353" s="35">
        <v>0</v>
      </c>
      <c r="G1353" s="35">
        <v>0</v>
      </c>
    </row>
    <row r="1354" spans="1:7" ht="16" x14ac:dyDescent="0.2">
      <c r="A1354" s="4" t="s">
        <v>2311</v>
      </c>
      <c r="B1354" s="83"/>
      <c r="C1354" s="5" t="s">
        <v>440</v>
      </c>
      <c r="D1354" s="11"/>
      <c r="E1354" s="34">
        <v>10746</v>
      </c>
      <c r="F1354" s="35">
        <v>0</v>
      </c>
      <c r="G1354" s="35">
        <v>0</v>
      </c>
    </row>
    <row r="1355" spans="1:7" ht="16" x14ac:dyDescent="0.2">
      <c r="A1355" s="4" t="s">
        <v>2312</v>
      </c>
      <c r="B1355" s="83"/>
      <c r="C1355" s="5" t="s">
        <v>2313</v>
      </c>
      <c r="D1355" s="11"/>
      <c r="E1355" s="34">
        <v>3770</v>
      </c>
      <c r="F1355" s="35">
        <v>0</v>
      </c>
      <c r="G1355" s="35">
        <v>0</v>
      </c>
    </row>
    <row r="1356" spans="1:7" ht="16" x14ac:dyDescent="0.2">
      <c r="A1356" s="4" t="s">
        <v>2314</v>
      </c>
      <c r="B1356" s="83"/>
      <c r="C1356" s="5" t="s">
        <v>2315</v>
      </c>
      <c r="D1356" s="11"/>
      <c r="E1356" s="34">
        <v>29453</v>
      </c>
      <c r="F1356" s="35">
        <v>0</v>
      </c>
      <c r="G1356" s="35">
        <v>0</v>
      </c>
    </row>
    <row r="1357" spans="1:7" ht="16" x14ac:dyDescent="0.2">
      <c r="A1357" s="4" t="s">
        <v>2316</v>
      </c>
      <c r="B1357" s="83"/>
      <c r="C1357" s="5" t="s">
        <v>314</v>
      </c>
      <c r="D1357" s="11"/>
      <c r="E1357" s="34">
        <v>5583</v>
      </c>
      <c r="F1357" s="35">
        <v>0</v>
      </c>
      <c r="G1357" s="35">
        <v>0</v>
      </c>
    </row>
    <row r="1358" spans="1:7" ht="16" x14ac:dyDescent="0.2">
      <c r="A1358" s="4" t="s">
        <v>2317</v>
      </c>
      <c r="B1358" s="83"/>
      <c r="C1358" s="5" t="s">
        <v>1133</v>
      </c>
      <c r="D1358" s="11"/>
      <c r="E1358" s="34">
        <v>25684</v>
      </c>
      <c r="F1358" s="35">
        <v>0</v>
      </c>
      <c r="G1358" s="35">
        <v>0</v>
      </c>
    </row>
    <row r="1359" spans="1:7" ht="16" x14ac:dyDescent="0.2">
      <c r="A1359" s="4" t="s">
        <v>2318</v>
      </c>
      <c r="B1359" s="83"/>
      <c r="C1359" s="5" t="s">
        <v>2319</v>
      </c>
      <c r="D1359" s="11"/>
      <c r="E1359" s="34">
        <v>5153</v>
      </c>
      <c r="F1359" s="35">
        <v>0</v>
      </c>
      <c r="G1359" s="35">
        <v>0</v>
      </c>
    </row>
    <row r="1360" spans="1:7" ht="16" x14ac:dyDescent="0.2">
      <c r="A1360" s="4" t="s">
        <v>2320</v>
      </c>
      <c r="B1360" s="83"/>
      <c r="C1360" s="5" t="s">
        <v>206</v>
      </c>
      <c r="D1360" s="11"/>
      <c r="E1360" s="34">
        <v>8798</v>
      </c>
      <c r="F1360" s="35">
        <v>0</v>
      </c>
      <c r="G1360" s="35">
        <v>0</v>
      </c>
    </row>
    <row r="1361" spans="1:7" ht="16" x14ac:dyDescent="0.2">
      <c r="A1361" s="4" t="s">
        <v>2321</v>
      </c>
      <c r="B1361" s="83"/>
      <c r="C1361" s="5" t="s">
        <v>722</v>
      </c>
      <c r="D1361" s="11"/>
      <c r="E1361" s="34">
        <v>19440</v>
      </c>
      <c r="F1361" s="35">
        <v>0</v>
      </c>
      <c r="G1361" s="35">
        <v>0</v>
      </c>
    </row>
    <row r="1362" spans="1:7" ht="16" x14ac:dyDescent="0.2">
      <c r="A1362" s="4" t="s">
        <v>2322</v>
      </c>
      <c r="B1362" s="83"/>
      <c r="C1362" s="5" t="s">
        <v>2323</v>
      </c>
      <c r="D1362" s="11"/>
      <c r="E1362" s="34">
        <v>36631</v>
      </c>
      <c r="F1362" s="35">
        <v>0</v>
      </c>
      <c r="G1362" s="35">
        <v>0</v>
      </c>
    </row>
    <row r="1363" spans="1:7" ht="16" x14ac:dyDescent="0.2">
      <c r="A1363" s="4" t="s">
        <v>2324</v>
      </c>
      <c r="B1363" s="83"/>
      <c r="C1363" s="5" t="s">
        <v>2325</v>
      </c>
      <c r="D1363" s="11"/>
      <c r="E1363" s="34">
        <v>23603</v>
      </c>
      <c r="F1363" s="35">
        <v>0</v>
      </c>
      <c r="G1363" s="35">
        <v>0</v>
      </c>
    </row>
    <row r="1364" spans="1:7" ht="16" x14ac:dyDescent="0.2">
      <c r="A1364" s="4" t="s">
        <v>2326</v>
      </c>
      <c r="B1364" s="83"/>
      <c r="C1364" s="5" t="s">
        <v>2327</v>
      </c>
      <c r="D1364" s="11"/>
      <c r="E1364" s="34">
        <v>27753</v>
      </c>
      <c r="F1364" s="35">
        <v>0</v>
      </c>
      <c r="G1364" s="35">
        <v>0</v>
      </c>
    </row>
    <row r="1365" spans="1:7" ht="16" x14ac:dyDescent="0.2">
      <c r="A1365" s="4" t="s">
        <v>2328</v>
      </c>
      <c r="B1365" s="83"/>
      <c r="C1365" s="5" t="s">
        <v>2329</v>
      </c>
      <c r="D1365" s="12"/>
      <c r="E1365" s="34">
        <v>34620</v>
      </c>
      <c r="F1365" s="35">
        <v>1</v>
      </c>
      <c r="G1365" s="35">
        <v>1</v>
      </c>
    </row>
    <row r="1366" spans="1:7" ht="16" x14ac:dyDescent="0.2">
      <c r="A1366" s="4" t="s">
        <v>2330</v>
      </c>
      <c r="B1366" s="83"/>
      <c r="C1366" s="5" t="s">
        <v>2331</v>
      </c>
      <c r="D1366" s="12"/>
      <c r="E1366" s="34">
        <v>40971</v>
      </c>
      <c r="F1366" s="35">
        <v>1</v>
      </c>
      <c r="G1366" s="35">
        <v>1</v>
      </c>
    </row>
    <row r="1367" spans="1:7" ht="16" x14ac:dyDescent="0.2">
      <c r="A1367" s="4" t="s">
        <v>2332</v>
      </c>
      <c r="B1367" s="83"/>
      <c r="C1367" s="5" t="s">
        <v>940</v>
      </c>
      <c r="D1367" s="11"/>
      <c r="E1367" s="34">
        <v>7942</v>
      </c>
      <c r="F1367" s="35">
        <v>0</v>
      </c>
      <c r="G1367" s="35">
        <v>0</v>
      </c>
    </row>
    <row r="1368" spans="1:7" ht="16" x14ac:dyDescent="0.2">
      <c r="A1368" s="4" t="s">
        <v>2333</v>
      </c>
      <c r="B1368" s="83"/>
      <c r="C1368" s="5" t="s">
        <v>2334</v>
      </c>
      <c r="D1368" s="11"/>
      <c r="E1368" s="34">
        <v>34273</v>
      </c>
      <c r="F1368" s="35">
        <v>0</v>
      </c>
      <c r="G1368" s="35">
        <v>0</v>
      </c>
    </row>
    <row r="1369" spans="1:7" ht="16" x14ac:dyDescent="0.2">
      <c r="A1369" s="4" t="s">
        <v>2335</v>
      </c>
      <c r="B1369" s="83"/>
      <c r="C1369" s="5" t="s">
        <v>2336</v>
      </c>
      <c r="D1369" s="11"/>
      <c r="E1369" s="34">
        <v>22338</v>
      </c>
      <c r="F1369" s="35">
        <v>0</v>
      </c>
      <c r="G1369" s="35">
        <v>0</v>
      </c>
    </row>
    <row r="1370" spans="1:7" ht="16" x14ac:dyDescent="0.2">
      <c r="A1370" s="4" t="s">
        <v>2337</v>
      </c>
      <c r="B1370" s="83"/>
      <c r="C1370" s="5" t="s">
        <v>2338</v>
      </c>
      <c r="D1370" s="11"/>
      <c r="E1370" s="34">
        <v>6336</v>
      </c>
      <c r="F1370" s="35">
        <v>0</v>
      </c>
      <c r="G1370" s="35">
        <v>0</v>
      </c>
    </row>
    <row r="1371" spans="1:7" ht="16" x14ac:dyDescent="0.2">
      <c r="A1371" s="4" t="s">
        <v>2339</v>
      </c>
      <c r="B1371" s="83"/>
      <c r="C1371" s="5" t="s">
        <v>2340</v>
      </c>
      <c r="D1371" s="12"/>
      <c r="E1371" s="34">
        <v>166731</v>
      </c>
      <c r="F1371" s="35">
        <v>1</v>
      </c>
      <c r="G1371" s="35">
        <v>1</v>
      </c>
    </row>
    <row r="1372" spans="1:7" ht="16" x14ac:dyDescent="0.2">
      <c r="A1372" s="4" t="s">
        <v>2341</v>
      </c>
      <c r="B1372" s="83"/>
      <c r="C1372" s="5" t="s">
        <v>2342</v>
      </c>
      <c r="D1372" s="11"/>
      <c r="E1372" s="34">
        <v>61041</v>
      </c>
      <c r="F1372" s="35">
        <v>0</v>
      </c>
      <c r="G1372" s="35">
        <v>0</v>
      </c>
    </row>
    <row r="1373" spans="1:7" ht="16" x14ac:dyDescent="0.2">
      <c r="A1373" s="4" t="s">
        <v>2343</v>
      </c>
      <c r="B1373" s="83"/>
      <c r="C1373" s="5" t="s">
        <v>2344</v>
      </c>
      <c r="D1373" s="11"/>
      <c r="E1373" s="34">
        <v>13686</v>
      </c>
      <c r="F1373" s="35">
        <v>0</v>
      </c>
      <c r="G1373" s="35">
        <v>0</v>
      </c>
    </row>
    <row r="1374" spans="1:7" ht="16" x14ac:dyDescent="0.2">
      <c r="A1374" s="4" t="s">
        <v>2345</v>
      </c>
      <c r="B1374" s="83"/>
      <c r="C1374" s="5" t="s">
        <v>2346</v>
      </c>
      <c r="D1374" s="11"/>
      <c r="E1374" s="34">
        <v>30472</v>
      </c>
      <c r="F1374" s="35">
        <v>0</v>
      </c>
      <c r="G1374" s="35">
        <v>0</v>
      </c>
    </row>
    <row r="1375" spans="1:7" ht="16" x14ac:dyDescent="0.2">
      <c r="A1375" s="4" t="s">
        <v>2347</v>
      </c>
      <c r="B1375" s="83"/>
      <c r="C1375" s="5" t="s">
        <v>2348</v>
      </c>
      <c r="D1375" s="11"/>
      <c r="E1375" s="34">
        <v>9260</v>
      </c>
      <c r="F1375" s="35">
        <v>0</v>
      </c>
      <c r="G1375" s="35">
        <v>0</v>
      </c>
    </row>
    <row r="1376" spans="1:7" ht="16" x14ac:dyDescent="0.2">
      <c r="A1376" s="4" t="s">
        <v>2349</v>
      </c>
      <c r="B1376" s="83"/>
      <c r="C1376" s="5" t="s">
        <v>342</v>
      </c>
      <c r="D1376" s="11"/>
      <c r="E1376" s="34">
        <v>30545</v>
      </c>
      <c r="F1376" s="35">
        <v>0</v>
      </c>
      <c r="G1376" s="35">
        <v>0</v>
      </c>
    </row>
    <row r="1377" spans="1:7" ht="16" x14ac:dyDescent="0.2">
      <c r="A1377" s="4" t="s">
        <v>2350</v>
      </c>
      <c r="B1377" s="83"/>
      <c r="C1377" s="5" t="s">
        <v>344</v>
      </c>
      <c r="D1377" s="11"/>
      <c r="E1377" s="34">
        <v>11420</v>
      </c>
      <c r="F1377" s="35">
        <v>0</v>
      </c>
      <c r="G1377" s="35">
        <v>0</v>
      </c>
    </row>
    <row r="1378" spans="1:7" ht="16" x14ac:dyDescent="0.2">
      <c r="A1378" s="4" t="s">
        <v>2351</v>
      </c>
      <c r="B1378" s="83"/>
      <c r="C1378" s="5" t="s">
        <v>2352</v>
      </c>
      <c r="D1378" s="21"/>
      <c r="E1378" s="34">
        <v>541623</v>
      </c>
      <c r="F1378" s="35">
        <v>10</v>
      </c>
      <c r="G1378" s="35">
        <v>10</v>
      </c>
    </row>
    <row r="1379" spans="1:7" ht="16" x14ac:dyDescent="0.2">
      <c r="A1379" s="4" t="s">
        <v>2353</v>
      </c>
      <c r="B1379" s="83"/>
      <c r="C1379" s="5" t="s">
        <v>2354</v>
      </c>
      <c r="D1379" s="11"/>
      <c r="E1379" s="34">
        <v>3940</v>
      </c>
      <c r="F1379" s="35">
        <v>0</v>
      </c>
      <c r="G1379" s="35">
        <v>0</v>
      </c>
    </row>
    <row r="1380" spans="1:7" ht="16" x14ac:dyDescent="0.2">
      <c r="A1380" s="4" t="s">
        <v>2355</v>
      </c>
      <c r="B1380" s="83"/>
      <c r="C1380" s="5" t="s">
        <v>2356</v>
      </c>
      <c r="D1380" s="11"/>
      <c r="E1380" s="34">
        <v>15265</v>
      </c>
      <c r="F1380" s="35">
        <v>0</v>
      </c>
      <c r="G1380" s="35">
        <v>0</v>
      </c>
    </row>
    <row r="1381" spans="1:7" ht="16" x14ac:dyDescent="0.2">
      <c r="A1381" s="4" t="s">
        <v>2357</v>
      </c>
      <c r="B1381" s="83"/>
      <c r="C1381" s="5" t="s">
        <v>2358</v>
      </c>
      <c r="D1381" s="11"/>
      <c r="E1381" s="34">
        <v>14356</v>
      </c>
      <c r="F1381" s="35">
        <v>0</v>
      </c>
      <c r="G1381" s="35">
        <v>0</v>
      </c>
    </row>
    <row r="1382" spans="1:7" ht="16" x14ac:dyDescent="0.2">
      <c r="A1382" s="4" t="s">
        <v>2359</v>
      </c>
      <c r="B1382" s="83"/>
      <c r="C1382" s="5" t="s">
        <v>1681</v>
      </c>
      <c r="D1382" s="11"/>
      <c r="E1382" s="34">
        <v>69939</v>
      </c>
      <c r="F1382" s="35">
        <v>0</v>
      </c>
      <c r="G1382" s="35">
        <v>0</v>
      </c>
    </row>
    <row r="1383" spans="1:7" ht="16" x14ac:dyDescent="0.2">
      <c r="A1383" s="4" t="s">
        <v>2360</v>
      </c>
      <c r="B1383" s="83"/>
      <c r="C1383" s="5" t="s">
        <v>2361</v>
      </c>
      <c r="D1383" s="11"/>
      <c r="E1383" s="34">
        <v>9524</v>
      </c>
      <c r="F1383" s="35">
        <v>0</v>
      </c>
      <c r="G1383" s="35">
        <v>0</v>
      </c>
    </row>
    <row r="1384" spans="1:7" ht="16" x14ac:dyDescent="0.2">
      <c r="A1384" s="4" t="s">
        <v>2362</v>
      </c>
      <c r="B1384" s="83"/>
      <c r="C1384" s="5" t="s">
        <v>2363</v>
      </c>
      <c r="D1384" s="11"/>
      <c r="E1384" s="34">
        <v>15246</v>
      </c>
      <c r="F1384" s="35">
        <v>0</v>
      </c>
      <c r="G1384" s="35">
        <v>0</v>
      </c>
    </row>
    <row r="1385" spans="1:7" ht="16" x14ac:dyDescent="0.2">
      <c r="A1385" s="4" t="s">
        <v>2364</v>
      </c>
      <c r="B1385" s="83"/>
      <c r="C1385" s="5" t="s">
        <v>353</v>
      </c>
      <c r="D1385" s="12"/>
      <c r="E1385" s="34">
        <v>159017</v>
      </c>
      <c r="F1385" s="35">
        <v>1</v>
      </c>
      <c r="G1385" s="35">
        <v>1</v>
      </c>
    </row>
    <row r="1386" spans="1:7" ht="16" x14ac:dyDescent="0.2">
      <c r="A1386" s="4" t="s">
        <v>2365</v>
      </c>
      <c r="B1386" s="83"/>
      <c r="C1386" s="5" t="s">
        <v>2366</v>
      </c>
      <c r="D1386" s="11"/>
      <c r="E1386" s="34">
        <v>104194</v>
      </c>
      <c r="F1386" s="35">
        <v>0</v>
      </c>
      <c r="G1386" s="35">
        <v>0</v>
      </c>
    </row>
    <row r="1387" spans="1:7" ht="16" x14ac:dyDescent="0.2">
      <c r="A1387" s="4" t="s">
        <v>2367</v>
      </c>
      <c r="B1387" s="83"/>
      <c r="C1387" s="5" t="s">
        <v>2368</v>
      </c>
      <c r="D1387" s="11"/>
      <c r="E1387" s="34">
        <v>15356</v>
      </c>
      <c r="F1387" s="35">
        <v>0</v>
      </c>
      <c r="G1387" s="35">
        <v>0</v>
      </c>
    </row>
    <row r="1388" spans="1:7" ht="16" x14ac:dyDescent="0.2">
      <c r="A1388" s="4" t="s">
        <v>2369</v>
      </c>
      <c r="B1388" s="83"/>
      <c r="C1388" s="5" t="s">
        <v>2370</v>
      </c>
      <c r="D1388" s="16"/>
      <c r="E1388" s="34">
        <v>200518</v>
      </c>
      <c r="F1388" s="35">
        <v>5</v>
      </c>
      <c r="G1388" s="35">
        <v>5</v>
      </c>
    </row>
    <row r="1389" spans="1:7" ht="16" x14ac:dyDescent="0.2">
      <c r="A1389" s="4" t="s">
        <v>2371</v>
      </c>
      <c r="B1389" s="83"/>
      <c r="C1389" s="5" t="s">
        <v>2372</v>
      </c>
      <c r="D1389" s="13"/>
      <c r="E1389" s="34">
        <v>164110</v>
      </c>
      <c r="F1389" s="35">
        <v>2</v>
      </c>
      <c r="G1389" s="35">
        <v>2</v>
      </c>
    </row>
    <row r="1390" spans="1:7" ht="16" x14ac:dyDescent="0.2">
      <c r="A1390" s="4" t="s">
        <v>2373</v>
      </c>
      <c r="B1390" s="83"/>
      <c r="C1390" s="5" t="s">
        <v>2374</v>
      </c>
      <c r="D1390" s="11"/>
      <c r="E1390" s="34">
        <v>37464</v>
      </c>
      <c r="F1390" s="35">
        <v>0</v>
      </c>
      <c r="G1390" s="35">
        <v>0</v>
      </c>
    </row>
    <row r="1391" spans="1:7" ht="16" x14ac:dyDescent="0.2">
      <c r="A1391" s="4" t="s">
        <v>2375</v>
      </c>
      <c r="B1391" s="83"/>
      <c r="C1391" s="5" t="s">
        <v>1706</v>
      </c>
      <c r="D1391" s="11"/>
      <c r="E1391" s="34">
        <v>9747</v>
      </c>
      <c r="F1391" s="35">
        <v>0</v>
      </c>
      <c r="G1391" s="35">
        <v>0</v>
      </c>
    </row>
    <row r="1392" spans="1:7" ht="16" x14ac:dyDescent="0.2">
      <c r="A1392" s="4" t="s">
        <v>2376</v>
      </c>
      <c r="B1392" s="83"/>
      <c r="C1392" s="5" t="s">
        <v>2377</v>
      </c>
      <c r="D1392" s="11"/>
      <c r="E1392" s="34">
        <v>9763</v>
      </c>
      <c r="F1392" s="35">
        <v>0</v>
      </c>
      <c r="G1392" s="35">
        <v>0</v>
      </c>
    </row>
    <row r="1393" spans="1:7" ht="16" x14ac:dyDescent="0.2">
      <c r="A1393" s="4" t="s">
        <v>2378</v>
      </c>
      <c r="B1393" s="83"/>
      <c r="C1393" s="5" t="s">
        <v>1886</v>
      </c>
      <c r="D1393" s="11"/>
      <c r="E1393" s="34">
        <v>26060</v>
      </c>
      <c r="F1393" s="35">
        <v>0</v>
      </c>
      <c r="G1393" s="35">
        <v>0</v>
      </c>
    </row>
    <row r="1394" spans="1:7" ht="16" x14ac:dyDescent="0.2">
      <c r="A1394" s="4" t="s">
        <v>2379</v>
      </c>
      <c r="B1394" s="83"/>
      <c r="C1394" s="5" t="s">
        <v>2380</v>
      </c>
      <c r="D1394" s="11"/>
      <c r="E1394" s="34">
        <v>3130</v>
      </c>
      <c r="F1394" s="35">
        <v>0</v>
      </c>
      <c r="G1394" s="35">
        <v>0</v>
      </c>
    </row>
    <row r="1395" spans="1:7" ht="16" x14ac:dyDescent="0.2">
      <c r="A1395" s="4" t="s">
        <v>2381</v>
      </c>
      <c r="B1395" s="83"/>
      <c r="C1395" s="5" t="s">
        <v>2382</v>
      </c>
      <c r="D1395" s="11"/>
      <c r="E1395" s="34">
        <v>21537</v>
      </c>
      <c r="F1395" s="35">
        <v>0</v>
      </c>
      <c r="G1395" s="35">
        <v>0</v>
      </c>
    </row>
    <row r="1396" spans="1:7" ht="16" x14ac:dyDescent="0.2">
      <c r="A1396" s="4" t="s">
        <v>2383</v>
      </c>
      <c r="B1396" s="83"/>
      <c r="C1396" s="5" t="s">
        <v>2384</v>
      </c>
      <c r="D1396" s="11"/>
      <c r="E1396" s="34">
        <v>14388</v>
      </c>
      <c r="F1396" s="35">
        <v>0</v>
      </c>
      <c r="G1396" s="35">
        <v>0</v>
      </c>
    </row>
    <row r="1397" spans="1:7" ht="16" x14ac:dyDescent="0.2">
      <c r="A1397" s="4" t="s">
        <v>2385</v>
      </c>
      <c r="B1397" s="83"/>
      <c r="C1397" s="5" t="s">
        <v>2386</v>
      </c>
      <c r="D1397" s="11"/>
      <c r="E1397" s="34">
        <v>18688</v>
      </c>
      <c r="F1397" s="35">
        <v>0</v>
      </c>
      <c r="G1397" s="35">
        <v>0</v>
      </c>
    </row>
    <row r="1398" spans="1:7" ht="16" x14ac:dyDescent="0.2">
      <c r="A1398" s="4" t="s">
        <v>2387</v>
      </c>
      <c r="B1398" s="83"/>
      <c r="C1398" s="5" t="s">
        <v>240</v>
      </c>
      <c r="D1398" s="11"/>
      <c r="E1398" s="34">
        <v>286895</v>
      </c>
      <c r="F1398" s="35">
        <v>0</v>
      </c>
      <c r="G1398" s="35">
        <v>0</v>
      </c>
    </row>
    <row r="1399" spans="1:7" ht="16" x14ac:dyDescent="0.2">
      <c r="A1399" s="4" t="s">
        <v>2388</v>
      </c>
      <c r="B1399" s="83"/>
      <c r="C1399" s="5" t="s">
        <v>2389</v>
      </c>
      <c r="D1399" s="11"/>
      <c r="E1399" s="34">
        <v>11459</v>
      </c>
      <c r="F1399" s="35">
        <v>0</v>
      </c>
      <c r="G1399" s="35">
        <v>0</v>
      </c>
    </row>
    <row r="1400" spans="1:7" ht="16" x14ac:dyDescent="0.2">
      <c r="A1400" s="4" t="s">
        <v>2390</v>
      </c>
      <c r="B1400" s="83"/>
      <c r="C1400" s="5" t="s">
        <v>2391</v>
      </c>
      <c r="D1400" s="11"/>
      <c r="E1400" s="34">
        <v>6288</v>
      </c>
      <c r="F1400" s="35">
        <v>0</v>
      </c>
      <c r="G1400" s="35">
        <v>0</v>
      </c>
    </row>
    <row r="1401" spans="1:7" ht="16" x14ac:dyDescent="0.2">
      <c r="A1401" s="4" t="s">
        <v>2392</v>
      </c>
      <c r="B1401" s="83"/>
      <c r="C1401" s="5" t="s">
        <v>2393</v>
      </c>
      <c r="D1401" s="11"/>
      <c r="E1401" s="34">
        <v>50523</v>
      </c>
      <c r="F1401" s="35">
        <v>0</v>
      </c>
      <c r="G1401" s="35">
        <v>0</v>
      </c>
    </row>
    <row r="1402" spans="1:7" ht="16" x14ac:dyDescent="0.2">
      <c r="A1402" s="4" t="s">
        <v>2394</v>
      </c>
      <c r="B1402" s="83"/>
      <c r="C1402" s="5" t="s">
        <v>1193</v>
      </c>
      <c r="D1402" s="11"/>
      <c r="E1402" s="34">
        <v>157559</v>
      </c>
      <c r="F1402" s="35">
        <v>0</v>
      </c>
      <c r="G1402" s="35">
        <v>0</v>
      </c>
    </row>
    <row r="1403" spans="1:7" ht="16" x14ac:dyDescent="0.2">
      <c r="A1403" s="4" t="s">
        <v>2395</v>
      </c>
      <c r="B1403" s="84"/>
      <c r="C1403" s="5" t="s">
        <v>2396</v>
      </c>
      <c r="D1403" s="11"/>
      <c r="E1403" s="34">
        <v>9477</v>
      </c>
      <c r="F1403" s="35">
        <v>0</v>
      </c>
      <c r="G1403" s="35">
        <v>0</v>
      </c>
    </row>
    <row r="1404" spans="1:7" ht="16" x14ac:dyDescent="0.2">
      <c r="A1404" s="4" t="s">
        <v>2397</v>
      </c>
      <c r="B1404" s="82" t="s">
        <v>24</v>
      </c>
      <c r="C1404" s="5" t="s">
        <v>1044</v>
      </c>
      <c r="D1404" s="11"/>
      <c r="E1404" s="34">
        <v>25684</v>
      </c>
      <c r="F1404" s="35">
        <v>0</v>
      </c>
      <c r="G1404" s="35">
        <v>0</v>
      </c>
    </row>
    <row r="1405" spans="1:7" ht="16" x14ac:dyDescent="0.2">
      <c r="A1405" s="4" t="s">
        <v>2398</v>
      </c>
      <c r="B1405" s="83"/>
      <c r="C1405" s="5" t="s">
        <v>2399</v>
      </c>
      <c r="D1405" s="11"/>
      <c r="E1405" s="34">
        <v>18241</v>
      </c>
      <c r="F1405" s="35">
        <v>0</v>
      </c>
      <c r="G1405" s="35">
        <v>0</v>
      </c>
    </row>
    <row r="1406" spans="1:7" ht="16" x14ac:dyDescent="0.2">
      <c r="A1406" s="4" t="s">
        <v>2400</v>
      </c>
      <c r="B1406" s="83"/>
      <c r="C1406" s="5" t="s">
        <v>1557</v>
      </c>
      <c r="D1406" s="11"/>
      <c r="E1406" s="34">
        <v>5175</v>
      </c>
      <c r="F1406" s="35">
        <v>0</v>
      </c>
      <c r="G1406" s="35">
        <v>0</v>
      </c>
    </row>
    <row r="1407" spans="1:7" ht="16" x14ac:dyDescent="0.2">
      <c r="A1407" s="4" t="s">
        <v>2401</v>
      </c>
      <c r="B1407" s="83"/>
      <c r="C1407" s="5" t="s">
        <v>2402</v>
      </c>
      <c r="D1407" s="11"/>
      <c r="E1407" s="34">
        <v>24528</v>
      </c>
      <c r="F1407" s="35">
        <v>0</v>
      </c>
      <c r="G1407" s="35">
        <v>0</v>
      </c>
    </row>
    <row r="1408" spans="1:7" ht="16" x14ac:dyDescent="0.2">
      <c r="A1408" s="4" t="s">
        <v>2403</v>
      </c>
      <c r="B1408" s="83"/>
      <c r="C1408" s="5" t="s">
        <v>2119</v>
      </c>
      <c r="D1408" s="12"/>
      <c r="E1408" s="34">
        <v>36200</v>
      </c>
      <c r="F1408" s="35">
        <v>1</v>
      </c>
      <c r="G1408" s="35">
        <v>1</v>
      </c>
    </row>
    <row r="1409" spans="1:7" ht="16" x14ac:dyDescent="0.2">
      <c r="A1409" s="4" t="s">
        <v>2404</v>
      </c>
      <c r="B1409" s="83"/>
      <c r="C1409" s="5" t="s">
        <v>1561</v>
      </c>
      <c r="D1409" s="11"/>
      <c r="E1409" s="34">
        <v>11795</v>
      </c>
      <c r="F1409" s="35">
        <v>0</v>
      </c>
      <c r="G1409" s="35">
        <v>0</v>
      </c>
    </row>
    <row r="1410" spans="1:7" ht="16" x14ac:dyDescent="0.2">
      <c r="A1410" s="4" t="s">
        <v>2405</v>
      </c>
      <c r="B1410" s="83"/>
      <c r="C1410" s="5" t="s">
        <v>2406</v>
      </c>
      <c r="D1410" s="11"/>
      <c r="E1410" s="34">
        <v>16512</v>
      </c>
      <c r="F1410" s="35">
        <v>0</v>
      </c>
      <c r="G1410" s="35">
        <v>0</v>
      </c>
    </row>
    <row r="1411" spans="1:7" ht="16" x14ac:dyDescent="0.2">
      <c r="A1411" s="4" t="s">
        <v>2407</v>
      </c>
      <c r="B1411" s="83"/>
      <c r="C1411" s="5" t="s">
        <v>252</v>
      </c>
      <c r="D1411" s="11"/>
      <c r="E1411" s="34">
        <v>20536</v>
      </c>
      <c r="F1411" s="35">
        <v>0</v>
      </c>
      <c r="G1411" s="35">
        <v>0</v>
      </c>
    </row>
    <row r="1412" spans="1:7" ht="16" x14ac:dyDescent="0.2">
      <c r="A1412" s="4" t="s">
        <v>2408</v>
      </c>
      <c r="B1412" s="83"/>
      <c r="C1412" s="5" t="s">
        <v>2409</v>
      </c>
      <c r="D1412" s="11"/>
      <c r="E1412" s="34">
        <v>10646</v>
      </c>
      <c r="F1412" s="35">
        <v>0</v>
      </c>
      <c r="G1412" s="35">
        <v>0</v>
      </c>
    </row>
    <row r="1413" spans="1:7" ht="16" x14ac:dyDescent="0.2">
      <c r="A1413" s="4" t="s">
        <v>2410</v>
      </c>
      <c r="B1413" s="83"/>
      <c r="C1413" s="5" t="s">
        <v>254</v>
      </c>
      <c r="D1413" s="19"/>
      <c r="E1413" s="34">
        <v>191746</v>
      </c>
      <c r="F1413" s="35">
        <v>8</v>
      </c>
      <c r="G1413" s="35">
        <v>8</v>
      </c>
    </row>
    <row r="1414" spans="1:7" ht="16" x14ac:dyDescent="0.2">
      <c r="A1414" s="4" t="s">
        <v>2411</v>
      </c>
      <c r="B1414" s="83"/>
      <c r="C1414" s="5" t="s">
        <v>1059</v>
      </c>
      <c r="D1414" s="12"/>
      <c r="E1414" s="34">
        <v>83540</v>
      </c>
      <c r="F1414" s="35">
        <v>1</v>
      </c>
      <c r="G1414" s="35">
        <v>1</v>
      </c>
    </row>
    <row r="1415" spans="1:7" ht="16" x14ac:dyDescent="0.2">
      <c r="A1415" s="4" t="s">
        <v>2412</v>
      </c>
      <c r="B1415" s="83"/>
      <c r="C1415" s="5" t="s">
        <v>124</v>
      </c>
      <c r="D1415" s="11"/>
      <c r="E1415" s="34">
        <v>41904</v>
      </c>
      <c r="F1415" s="35">
        <v>0</v>
      </c>
      <c r="G1415" s="35">
        <v>0</v>
      </c>
    </row>
    <row r="1416" spans="1:7" ht="16" x14ac:dyDescent="0.2">
      <c r="A1416" s="4" t="s">
        <v>2413</v>
      </c>
      <c r="B1416" s="83"/>
      <c r="C1416" s="5" t="s">
        <v>1752</v>
      </c>
      <c r="D1416" s="11"/>
      <c r="E1416" s="34">
        <v>9012</v>
      </c>
      <c r="F1416" s="35">
        <v>0</v>
      </c>
      <c r="G1416" s="35">
        <v>0</v>
      </c>
    </row>
    <row r="1417" spans="1:7" ht="16" x14ac:dyDescent="0.2">
      <c r="A1417" s="4" t="s">
        <v>2414</v>
      </c>
      <c r="B1417" s="83"/>
      <c r="C1417" s="5" t="s">
        <v>2415</v>
      </c>
      <c r="D1417" s="12"/>
      <c r="E1417" s="34">
        <v>45765</v>
      </c>
      <c r="F1417" s="35">
        <v>1</v>
      </c>
      <c r="G1417" s="35">
        <v>1</v>
      </c>
    </row>
    <row r="1418" spans="1:7" ht="16" x14ac:dyDescent="0.2">
      <c r="A1418" s="4" t="s">
        <v>2416</v>
      </c>
      <c r="B1418" s="83"/>
      <c r="C1418" s="5" t="s">
        <v>801</v>
      </c>
      <c r="D1418" s="11"/>
      <c r="E1418" s="34">
        <v>44047</v>
      </c>
      <c r="F1418" s="35">
        <v>0</v>
      </c>
      <c r="G1418" s="35">
        <v>0</v>
      </c>
    </row>
    <row r="1419" spans="1:7" ht="16" x14ac:dyDescent="0.2">
      <c r="A1419" s="4" t="s">
        <v>2417</v>
      </c>
      <c r="B1419" s="83"/>
      <c r="C1419" s="5" t="s">
        <v>2418</v>
      </c>
      <c r="D1419" s="13"/>
      <c r="E1419" s="34">
        <v>83999</v>
      </c>
      <c r="F1419" s="35">
        <v>2</v>
      </c>
      <c r="G1419" s="35">
        <v>2</v>
      </c>
    </row>
    <row r="1420" spans="1:7" ht="16" x14ac:dyDescent="0.2">
      <c r="A1420" s="4" t="s">
        <v>2419</v>
      </c>
      <c r="B1420" s="83"/>
      <c r="C1420" s="5" t="s">
        <v>259</v>
      </c>
      <c r="D1420" s="11"/>
      <c r="E1420" s="34">
        <v>8417</v>
      </c>
      <c r="F1420" s="35">
        <v>0</v>
      </c>
      <c r="G1420" s="35">
        <v>0</v>
      </c>
    </row>
    <row r="1421" spans="1:7" ht="16" x14ac:dyDescent="0.2">
      <c r="A1421" s="4" t="s">
        <v>2420</v>
      </c>
      <c r="B1421" s="83"/>
      <c r="C1421" s="5" t="s">
        <v>1761</v>
      </c>
      <c r="D1421" s="11"/>
      <c r="E1421" s="34">
        <v>5418</v>
      </c>
      <c r="F1421" s="35">
        <v>0</v>
      </c>
      <c r="G1421" s="35">
        <v>0</v>
      </c>
    </row>
    <row r="1422" spans="1:7" ht="16" x14ac:dyDescent="0.2">
      <c r="A1422" s="4" t="s">
        <v>2421</v>
      </c>
      <c r="B1422" s="83"/>
      <c r="C1422" s="5" t="s">
        <v>1066</v>
      </c>
      <c r="D1422" s="11"/>
      <c r="E1422" s="34">
        <v>115859</v>
      </c>
      <c r="F1422" s="35">
        <v>0</v>
      </c>
      <c r="G1422" s="35">
        <v>0</v>
      </c>
    </row>
    <row r="1423" spans="1:7" ht="16" x14ac:dyDescent="0.2">
      <c r="A1423" s="4" t="s">
        <v>2422</v>
      </c>
      <c r="B1423" s="83"/>
      <c r="C1423" s="5" t="s">
        <v>1068</v>
      </c>
      <c r="D1423" s="12"/>
      <c r="E1423" s="34">
        <v>14888</v>
      </c>
      <c r="F1423" s="35">
        <v>1</v>
      </c>
      <c r="G1423" s="35">
        <v>1</v>
      </c>
    </row>
    <row r="1424" spans="1:7" ht="16" x14ac:dyDescent="0.2">
      <c r="A1424" s="4" t="s">
        <v>2423</v>
      </c>
      <c r="B1424" s="83"/>
      <c r="C1424" s="5" t="s">
        <v>2424</v>
      </c>
      <c r="D1424" s="11"/>
      <c r="E1424" s="34">
        <v>7377</v>
      </c>
      <c r="F1424" s="35">
        <v>0</v>
      </c>
      <c r="G1424" s="35">
        <v>0</v>
      </c>
    </row>
    <row r="1425" spans="1:7" ht="16" x14ac:dyDescent="0.2">
      <c r="A1425" s="4" t="s">
        <v>2425</v>
      </c>
      <c r="B1425" s="83"/>
      <c r="C1425" s="5" t="s">
        <v>1287</v>
      </c>
      <c r="D1425" s="11"/>
      <c r="E1425" s="34">
        <v>96725</v>
      </c>
      <c r="F1425" s="35">
        <v>0</v>
      </c>
      <c r="G1425" s="35">
        <v>0</v>
      </c>
    </row>
    <row r="1426" spans="1:7" ht="16" x14ac:dyDescent="0.2">
      <c r="A1426" s="4" t="s">
        <v>2426</v>
      </c>
      <c r="B1426" s="83"/>
      <c r="C1426" s="5" t="s">
        <v>263</v>
      </c>
      <c r="D1426" s="11"/>
      <c r="E1426" s="34">
        <v>6475</v>
      </c>
      <c r="F1426" s="35">
        <v>0</v>
      </c>
      <c r="G1426" s="35">
        <v>0</v>
      </c>
    </row>
    <row r="1427" spans="1:7" ht="16" x14ac:dyDescent="0.2">
      <c r="A1427" s="4" t="s">
        <v>2427</v>
      </c>
      <c r="B1427" s="83"/>
      <c r="C1427" s="5" t="s">
        <v>138</v>
      </c>
      <c r="D1427" s="15"/>
      <c r="E1427" s="34">
        <v>265032</v>
      </c>
      <c r="F1427" s="35">
        <v>4</v>
      </c>
      <c r="G1427" s="35">
        <v>4</v>
      </c>
    </row>
    <row r="1428" spans="1:7" ht="16" x14ac:dyDescent="0.2">
      <c r="A1428" s="4" t="s">
        <v>2428</v>
      </c>
      <c r="B1428" s="83"/>
      <c r="C1428" s="5" t="s">
        <v>1078</v>
      </c>
      <c r="D1428" s="11"/>
      <c r="E1428" s="34">
        <v>21661</v>
      </c>
      <c r="F1428" s="35">
        <v>0</v>
      </c>
      <c r="G1428" s="35">
        <v>0</v>
      </c>
    </row>
    <row r="1429" spans="1:7" ht="16" x14ac:dyDescent="0.2">
      <c r="A1429" s="4" t="s">
        <v>2429</v>
      </c>
      <c r="B1429" s="83"/>
      <c r="C1429" s="5" t="s">
        <v>2430</v>
      </c>
      <c r="D1429" s="11"/>
      <c r="E1429" s="34">
        <v>77908</v>
      </c>
      <c r="F1429" s="35">
        <v>0</v>
      </c>
      <c r="G1429" s="35">
        <v>0</v>
      </c>
    </row>
    <row r="1430" spans="1:7" ht="16" x14ac:dyDescent="0.2">
      <c r="A1430" s="4" t="s">
        <v>2431</v>
      </c>
      <c r="B1430" s="83"/>
      <c r="C1430" s="5" t="s">
        <v>2432</v>
      </c>
      <c r="D1430" s="11"/>
      <c r="E1430" s="34">
        <v>17136</v>
      </c>
      <c r="F1430" s="35">
        <v>0</v>
      </c>
      <c r="G1430" s="35">
        <v>0</v>
      </c>
    </row>
    <row r="1431" spans="1:7" ht="16" x14ac:dyDescent="0.2">
      <c r="A1431" s="4" t="s">
        <v>2433</v>
      </c>
      <c r="B1431" s="83"/>
      <c r="C1431" s="5" t="s">
        <v>275</v>
      </c>
      <c r="D1431" s="11"/>
      <c r="E1431" s="34">
        <v>22929</v>
      </c>
      <c r="F1431" s="35">
        <v>0</v>
      </c>
      <c r="G1431" s="35">
        <v>0</v>
      </c>
    </row>
    <row r="1432" spans="1:7" ht="16" x14ac:dyDescent="0.2">
      <c r="A1432" s="4" t="s">
        <v>2434</v>
      </c>
      <c r="B1432" s="83"/>
      <c r="C1432" s="5" t="s">
        <v>836</v>
      </c>
      <c r="D1432" s="11"/>
      <c r="E1432" s="34">
        <v>7804</v>
      </c>
      <c r="F1432" s="35">
        <v>0</v>
      </c>
      <c r="G1432" s="35">
        <v>0</v>
      </c>
    </row>
    <row r="1433" spans="1:7" ht="16" x14ac:dyDescent="0.2">
      <c r="A1433" s="4" t="s">
        <v>2435</v>
      </c>
      <c r="B1433" s="83"/>
      <c r="C1433" s="5" t="s">
        <v>158</v>
      </c>
      <c r="D1433" s="11"/>
      <c r="E1433" s="34">
        <v>18025</v>
      </c>
      <c r="F1433" s="35">
        <v>0</v>
      </c>
      <c r="G1433" s="35">
        <v>0</v>
      </c>
    </row>
    <row r="1434" spans="1:7" ht="16" x14ac:dyDescent="0.2">
      <c r="A1434" s="4" t="s">
        <v>2436</v>
      </c>
      <c r="B1434" s="83"/>
      <c r="C1434" s="5" t="s">
        <v>1439</v>
      </c>
      <c r="D1434" s="11"/>
      <c r="E1434" s="34">
        <v>8558</v>
      </c>
      <c r="F1434" s="35">
        <v>0</v>
      </c>
      <c r="G1434" s="35">
        <v>0</v>
      </c>
    </row>
    <row r="1435" spans="1:7" ht="16" x14ac:dyDescent="0.2">
      <c r="A1435" s="4" t="s">
        <v>2437</v>
      </c>
      <c r="B1435" s="83"/>
      <c r="C1435" s="5" t="s">
        <v>160</v>
      </c>
      <c r="D1435" s="11"/>
      <c r="E1435" s="34">
        <v>9795</v>
      </c>
      <c r="F1435" s="35">
        <v>0</v>
      </c>
      <c r="G1435" s="35">
        <v>0</v>
      </c>
    </row>
    <row r="1436" spans="1:7" ht="16" x14ac:dyDescent="0.2">
      <c r="A1436" s="4" t="s">
        <v>2438</v>
      </c>
      <c r="B1436" s="83"/>
      <c r="C1436" s="5" t="s">
        <v>2439</v>
      </c>
      <c r="D1436" s="11"/>
      <c r="E1436" s="34">
        <v>14584</v>
      </c>
      <c r="F1436" s="35">
        <v>0</v>
      </c>
      <c r="G1436" s="35">
        <v>0</v>
      </c>
    </row>
    <row r="1437" spans="1:7" ht="16" x14ac:dyDescent="0.2">
      <c r="A1437" s="4" t="s">
        <v>2440</v>
      </c>
      <c r="B1437" s="83"/>
      <c r="C1437" s="5" t="s">
        <v>558</v>
      </c>
      <c r="D1437" s="11"/>
      <c r="E1437" s="34">
        <v>12342</v>
      </c>
      <c r="F1437" s="35">
        <v>0</v>
      </c>
      <c r="G1437" s="35">
        <v>0</v>
      </c>
    </row>
    <row r="1438" spans="1:7" ht="16" x14ac:dyDescent="0.2">
      <c r="A1438" s="4" t="s">
        <v>2441</v>
      </c>
      <c r="B1438" s="83"/>
      <c r="C1438" s="5" t="s">
        <v>2442</v>
      </c>
      <c r="D1438" s="11"/>
      <c r="E1438" s="34">
        <v>26855</v>
      </c>
      <c r="F1438" s="35">
        <v>0</v>
      </c>
      <c r="G1438" s="35">
        <v>0</v>
      </c>
    </row>
    <row r="1439" spans="1:7" ht="16" x14ac:dyDescent="0.2">
      <c r="A1439" s="4" t="s">
        <v>2443</v>
      </c>
      <c r="B1439" s="83"/>
      <c r="C1439" s="5" t="s">
        <v>170</v>
      </c>
      <c r="D1439" s="11"/>
      <c r="E1439" s="34">
        <v>108090</v>
      </c>
      <c r="F1439" s="35">
        <v>0</v>
      </c>
      <c r="G1439" s="35">
        <v>0</v>
      </c>
    </row>
    <row r="1440" spans="1:7" ht="16" x14ac:dyDescent="0.2">
      <c r="A1440" s="4" t="s">
        <v>2444</v>
      </c>
      <c r="B1440" s="83"/>
      <c r="C1440" s="5" t="s">
        <v>2445</v>
      </c>
      <c r="D1440" s="11"/>
      <c r="E1440" s="34">
        <v>14784</v>
      </c>
      <c r="F1440" s="35">
        <v>0</v>
      </c>
      <c r="G1440" s="35">
        <v>0</v>
      </c>
    </row>
    <row r="1441" spans="1:7" ht="16" x14ac:dyDescent="0.2">
      <c r="A1441" s="4" t="s">
        <v>2446</v>
      </c>
      <c r="B1441" s="83"/>
      <c r="C1441" s="5" t="s">
        <v>2447</v>
      </c>
      <c r="D1441" s="11"/>
      <c r="E1441" s="34">
        <v>6384</v>
      </c>
      <c r="F1441" s="35">
        <v>0</v>
      </c>
      <c r="G1441" s="35">
        <v>0</v>
      </c>
    </row>
    <row r="1442" spans="1:7" ht="16" x14ac:dyDescent="0.2">
      <c r="A1442" s="4" t="s">
        <v>2448</v>
      </c>
      <c r="B1442" s="83"/>
      <c r="C1442" s="5" t="s">
        <v>174</v>
      </c>
      <c r="D1442" s="24"/>
      <c r="E1442" s="34">
        <v>309286</v>
      </c>
      <c r="F1442" s="35">
        <v>13</v>
      </c>
      <c r="G1442" s="35">
        <v>13</v>
      </c>
    </row>
    <row r="1443" spans="1:7" ht="16" x14ac:dyDescent="0.2">
      <c r="A1443" s="4" t="s">
        <v>2449</v>
      </c>
      <c r="B1443" s="83"/>
      <c r="C1443" s="5" t="s">
        <v>1100</v>
      </c>
      <c r="D1443" s="11"/>
      <c r="E1443" s="34">
        <v>9744</v>
      </c>
      <c r="F1443" s="35">
        <v>0</v>
      </c>
      <c r="G1443" s="35">
        <v>0</v>
      </c>
    </row>
    <row r="1444" spans="1:7" ht="16" x14ac:dyDescent="0.2">
      <c r="A1444" s="4" t="s">
        <v>2450</v>
      </c>
      <c r="B1444" s="83"/>
      <c r="C1444" s="5" t="s">
        <v>1108</v>
      </c>
      <c r="D1444" s="11"/>
      <c r="E1444" s="34">
        <v>8281</v>
      </c>
      <c r="F1444" s="35">
        <v>0</v>
      </c>
      <c r="G1444" s="35">
        <v>0</v>
      </c>
    </row>
    <row r="1445" spans="1:7" ht="16" x14ac:dyDescent="0.2">
      <c r="A1445" s="4" t="s">
        <v>2451</v>
      </c>
      <c r="B1445" s="83"/>
      <c r="C1445" s="5" t="s">
        <v>178</v>
      </c>
      <c r="D1445" s="13"/>
      <c r="E1445" s="34">
        <v>22671</v>
      </c>
      <c r="F1445" s="35">
        <v>2</v>
      </c>
      <c r="G1445" s="35">
        <v>2</v>
      </c>
    </row>
    <row r="1446" spans="1:7" ht="16" x14ac:dyDescent="0.2">
      <c r="A1446" s="4" t="s">
        <v>2452</v>
      </c>
      <c r="B1446" s="83"/>
      <c r="C1446" s="5" t="s">
        <v>2453</v>
      </c>
      <c r="D1446" s="11"/>
      <c r="E1446" s="34">
        <v>9044</v>
      </c>
      <c r="F1446" s="35">
        <v>0</v>
      </c>
      <c r="G1446" s="35">
        <v>0</v>
      </c>
    </row>
    <row r="1447" spans="1:7" ht="16" x14ac:dyDescent="0.2">
      <c r="A1447" s="4" t="s">
        <v>2454</v>
      </c>
      <c r="B1447" s="83"/>
      <c r="C1447" s="5" t="s">
        <v>2455</v>
      </c>
      <c r="D1447" s="11"/>
      <c r="E1447" s="34">
        <v>4200</v>
      </c>
      <c r="F1447" s="35">
        <v>0</v>
      </c>
      <c r="G1447" s="35">
        <v>0</v>
      </c>
    </row>
    <row r="1448" spans="1:7" ht="16" x14ac:dyDescent="0.2">
      <c r="A1448" s="4" t="s">
        <v>2456</v>
      </c>
      <c r="B1448" s="83"/>
      <c r="C1448" s="5" t="s">
        <v>300</v>
      </c>
      <c r="D1448" s="11"/>
      <c r="E1448" s="34">
        <v>10180</v>
      </c>
      <c r="F1448" s="35">
        <v>0</v>
      </c>
      <c r="G1448" s="35">
        <v>0</v>
      </c>
    </row>
    <row r="1449" spans="1:7" ht="16" x14ac:dyDescent="0.2">
      <c r="A1449" s="4" t="s">
        <v>2457</v>
      </c>
      <c r="B1449" s="83"/>
      <c r="C1449" s="5" t="s">
        <v>2458</v>
      </c>
      <c r="D1449" s="11"/>
      <c r="E1449" s="34">
        <v>40798</v>
      </c>
      <c r="F1449" s="35">
        <v>0</v>
      </c>
      <c r="G1449" s="35">
        <v>0</v>
      </c>
    </row>
    <row r="1450" spans="1:7" ht="16" x14ac:dyDescent="0.2">
      <c r="A1450" s="4" t="s">
        <v>2459</v>
      </c>
      <c r="B1450" s="83"/>
      <c r="C1450" s="5" t="s">
        <v>2166</v>
      </c>
      <c r="D1450" s="11"/>
      <c r="E1450" s="34">
        <v>9318</v>
      </c>
      <c r="F1450" s="35">
        <v>0</v>
      </c>
      <c r="G1450" s="35">
        <v>0</v>
      </c>
    </row>
    <row r="1451" spans="1:7" ht="16" x14ac:dyDescent="0.2">
      <c r="A1451" s="4" t="s">
        <v>2460</v>
      </c>
      <c r="B1451" s="83"/>
      <c r="C1451" s="5" t="s">
        <v>182</v>
      </c>
      <c r="D1451" s="31"/>
      <c r="E1451" s="34">
        <v>732994</v>
      </c>
      <c r="F1451" s="35">
        <v>120</v>
      </c>
      <c r="G1451" s="35" t="s">
        <v>5079</v>
      </c>
    </row>
    <row r="1452" spans="1:7" ht="16" x14ac:dyDescent="0.2">
      <c r="A1452" s="4" t="s">
        <v>2461</v>
      </c>
      <c r="B1452" s="83"/>
      <c r="C1452" s="5" t="s">
        <v>902</v>
      </c>
      <c r="D1452" s="12"/>
      <c r="E1452" s="34">
        <v>127428</v>
      </c>
      <c r="F1452" s="35">
        <v>1</v>
      </c>
      <c r="G1452" s="35">
        <v>1</v>
      </c>
    </row>
    <row r="1453" spans="1:7" ht="16" x14ac:dyDescent="0.2">
      <c r="A1453" s="4" t="s">
        <v>2462</v>
      </c>
      <c r="B1453" s="83"/>
      <c r="C1453" s="5" t="s">
        <v>184</v>
      </c>
      <c r="D1453" s="16"/>
      <c r="E1453" s="34">
        <v>233132</v>
      </c>
      <c r="F1453" s="35">
        <v>5</v>
      </c>
      <c r="G1453" s="35">
        <v>5</v>
      </c>
    </row>
    <row r="1454" spans="1:7" ht="16" x14ac:dyDescent="0.2">
      <c r="A1454" s="4" t="s">
        <v>2463</v>
      </c>
      <c r="B1454" s="83"/>
      <c r="C1454" s="5" t="s">
        <v>308</v>
      </c>
      <c r="D1454" s="12"/>
      <c r="E1454" s="34">
        <v>56670</v>
      </c>
      <c r="F1454" s="35">
        <v>1</v>
      </c>
      <c r="G1454" s="35">
        <v>1</v>
      </c>
    </row>
    <row r="1455" spans="1:7" ht="16" x14ac:dyDescent="0.2">
      <c r="A1455" s="4" t="s">
        <v>2464</v>
      </c>
      <c r="B1455" s="83"/>
      <c r="C1455" s="5" t="s">
        <v>1342</v>
      </c>
      <c r="D1455" s="11"/>
      <c r="E1455" s="34">
        <v>3728</v>
      </c>
      <c r="F1455" s="35">
        <v>0</v>
      </c>
      <c r="G1455" s="35">
        <v>0</v>
      </c>
    </row>
    <row r="1456" spans="1:7" ht="16" x14ac:dyDescent="0.2">
      <c r="A1456" s="4" t="s">
        <v>2465</v>
      </c>
      <c r="B1456" s="83"/>
      <c r="C1456" s="5" t="s">
        <v>2466</v>
      </c>
      <c r="D1456" s="11"/>
      <c r="E1456" s="34">
        <v>36943</v>
      </c>
      <c r="F1456" s="35">
        <v>0</v>
      </c>
      <c r="G1456" s="35">
        <v>0</v>
      </c>
    </row>
    <row r="1457" spans="1:7" ht="16" x14ac:dyDescent="0.2">
      <c r="A1457" s="4" t="s">
        <v>2467</v>
      </c>
      <c r="B1457" s="83"/>
      <c r="C1457" s="5" t="s">
        <v>310</v>
      </c>
      <c r="D1457" s="12"/>
      <c r="E1457" s="34">
        <v>33531</v>
      </c>
      <c r="F1457" s="35">
        <v>1</v>
      </c>
      <c r="G1457" s="35">
        <v>1</v>
      </c>
    </row>
    <row r="1458" spans="1:7" ht="16" x14ac:dyDescent="0.2">
      <c r="A1458" s="4" t="s">
        <v>2468</v>
      </c>
      <c r="B1458" s="83"/>
      <c r="C1458" s="5" t="s">
        <v>190</v>
      </c>
      <c r="D1458" s="12"/>
      <c r="E1458" s="34">
        <v>39401</v>
      </c>
      <c r="F1458" s="35">
        <v>1</v>
      </c>
      <c r="G1458" s="35">
        <v>1</v>
      </c>
    </row>
    <row r="1459" spans="1:7" ht="16" x14ac:dyDescent="0.2">
      <c r="A1459" s="4" t="s">
        <v>2469</v>
      </c>
      <c r="B1459" s="83"/>
      <c r="C1459" s="5" t="s">
        <v>1247</v>
      </c>
      <c r="D1459" s="11"/>
      <c r="E1459" s="34">
        <v>9879</v>
      </c>
      <c r="F1459" s="35">
        <v>0</v>
      </c>
      <c r="G1459" s="35">
        <v>0</v>
      </c>
    </row>
    <row r="1460" spans="1:7" ht="16" x14ac:dyDescent="0.2">
      <c r="A1460" s="4" t="s">
        <v>2470</v>
      </c>
      <c r="B1460" s="83"/>
      <c r="C1460" s="5" t="s">
        <v>314</v>
      </c>
      <c r="D1460" s="12"/>
      <c r="E1460" s="34">
        <v>66676</v>
      </c>
      <c r="F1460" s="35">
        <v>1</v>
      </c>
      <c r="G1460" s="35">
        <v>1</v>
      </c>
    </row>
    <row r="1461" spans="1:7" ht="16" x14ac:dyDescent="0.2">
      <c r="A1461" s="4" t="s">
        <v>2471</v>
      </c>
      <c r="B1461" s="83"/>
      <c r="C1461" s="5" t="s">
        <v>1127</v>
      </c>
      <c r="D1461" s="11"/>
      <c r="E1461" s="34">
        <v>11815</v>
      </c>
      <c r="F1461" s="35">
        <v>0</v>
      </c>
      <c r="G1461" s="35">
        <v>0</v>
      </c>
    </row>
    <row r="1462" spans="1:7" ht="16" x14ac:dyDescent="0.2">
      <c r="A1462" s="4" t="s">
        <v>2472</v>
      </c>
      <c r="B1462" s="83"/>
      <c r="C1462" s="5" t="s">
        <v>1349</v>
      </c>
      <c r="D1462" s="11"/>
      <c r="E1462" s="34">
        <v>14708</v>
      </c>
      <c r="F1462" s="35">
        <v>0</v>
      </c>
      <c r="G1462" s="35">
        <v>0</v>
      </c>
    </row>
    <row r="1463" spans="1:7" ht="16" x14ac:dyDescent="0.2">
      <c r="A1463" s="4" t="s">
        <v>2473</v>
      </c>
      <c r="B1463" s="83"/>
      <c r="C1463" s="5" t="s">
        <v>198</v>
      </c>
      <c r="D1463" s="11"/>
      <c r="E1463" s="34">
        <v>15190</v>
      </c>
      <c r="F1463" s="35">
        <v>0</v>
      </c>
      <c r="G1463" s="35">
        <v>0</v>
      </c>
    </row>
    <row r="1464" spans="1:7" ht="16" x14ac:dyDescent="0.2">
      <c r="A1464" s="4" t="s">
        <v>2474</v>
      </c>
      <c r="B1464" s="83"/>
      <c r="C1464" s="5" t="s">
        <v>200</v>
      </c>
      <c r="D1464" s="11"/>
      <c r="E1464" s="34">
        <v>12858</v>
      </c>
      <c r="F1464" s="35">
        <v>0</v>
      </c>
      <c r="G1464" s="35">
        <v>0</v>
      </c>
    </row>
    <row r="1465" spans="1:7" ht="16" x14ac:dyDescent="0.2">
      <c r="A1465" s="4" t="s">
        <v>2475</v>
      </c>
      <c r="B1465" s="83"/>
      <c r="C1465" s="5" t="s">
        <v>2476</v>
      </c>
      <c r="D1465" s="11"/>
      <c r="E1465" s="34">
        <v>8397</v>
      </c>
      <c r="F1465" s="35">
        <v>0</v>
      </c>
      <c r="G1465" s="35">
        <v>0</v>
      </c>
    </row>
    <row r="1466" spans="1:7" ht="16" x14ac:dyDescent="0.2">
      <c r="A1466" s="4" t="s">
        <v>2477</v>
      </c>
      <c r="B1466" s="83"/>
      <c r="C1466" s="5" t="s">
        <v>204</v>
      </c>
      <c r="D1466" s="11"/>
      <c r="E1466" s="34">
        <v>28525</v>
      </c>
      <c r="F1466" s="35">
        <v>0</v>
      </c>
      <c r="G1466" s="35">
        <v>0</v>
      </c>
    </row>
    <row r="1467" spans="1:7" ht="16" x14ac:dyDescent="0.2">
      <c r="A1467" s="4" t="s">
        <v>2478</v>
      </c>
      <c r="B1467" s="83"/>
      <c r="C1467" s="5" t="s">
        <v>2479</v>
      </c>
      <c r="D1467" s="11"/>
      <c r="E1467" s="34">
        <v>23992</v>
      </c>
      <c r="F1467" s="35">
        <v>0</v>
      </c>
      <c r="G1467" s="35">
        <v>0</v>
      </c>
    </row>
    <row r="1468" spans="1:7" ht="16" x14ac:dyDescent="0.2">
      <c r="A1468" s="4" t="s">
        <v>2480</v>
      </c>
      <c r="B1468" s="83"/>
      <c r="C1468" s="5" t="s">
        <v>1368</v>
      </c>
      <c r="D1468" s="11"/>
      <c r="E1468" s="34">
        <v>3404</v>
      </c>
      <c r="F1468" s="35">
        <v>0</v>
      </c>
      <c r="G1468" s="35">
        <v>0</v>
      </c>
    </row>
    <row r="1469" spans="1:7" ht="16" x14ac:dyDescent="0.2">
      <c r="A1469" s="4" t="s">
        <v>2481</v>
      </c>
      <c r="B1469" s="83"/>
      <c r="C1469" s="5" t="s">
        <v>324</v>
      </c>
      <c r="D1469" s="11"/>
      <c r="E1469" s="34">
        <v>25817</v>
      </c>
      <c r="F1469" s="35">
        <v>0</v>
      </c>
      <c r="G1469" s="35">
        <v>0</v>
      </c>
    </row>
    <row r="1470" spans="1:7" ht="16" x14ac:dyDescent="0.2">
      <c r="A1470" s="4" t="s">
        <v>2482</v>
      </c>
      <c r="B1470" s="83"/>
      <c r="C1470" s="5" t="s">
        <v>326</v>
      </c>
      <c r="D1470" s="14"/>
      <c r="E1470" s="34">
        <v>12003</v>
      </c>
      <c r="F1470" s="35">
        <v>3</v>
      </c>
      <c r="G1470" s="35">
        <v>3</v>
      </c>
    </row>
    <row r="1471" spans="1:7" ht="16" x14ac:dyDescent="0.2">
      <c r="A1471" s="4" t="s">
        <v>2483</v>
      </c>
      <c r="B1471" s="83"/>
      <c r="C1471" s="5" t="s">
        <v>2484</v>
      </c>
      <c r="D1471" s="11"/>
      <c r="E1471" s="34">
        <v>15428</v>
      </c>
      <c r="F1471" s="35">
        <v>0</v>
      </c>
      <c r="G1471" s="35">
        <v>0</v>
      </c>
    </row>
    <row r="1472" spans="1:7" ht="16" x14ac:dyDescent="0.2">
      <c r="A1472" s="4" t="s">
        <v>2485</v>
      </c>
      <c r="B1472" s="83"/>
      <c r="C1472" s="5" t="s">
        <v>210</v>
      </c>
      <c r="D1472" s="11"/>
      <c r="E1472" s="34">
        <v>8959</v>
      </c>
      <c r="F1472" s="35">
        <v>0</v>
      </c>
      <c r="G1472" s="35">
        <v>0</v>
      </c>
    </row>
    <row r="1473" spans="1:7" ht="16" x14ac:dyDescent="0.2">
      <c r="A1473" s="4" t="s">
        <v>2486</v>
      </c>
      <c r="B1473" s="83"/>
      <c r="C1473" s="5" t="s">
        <v>212</v>
      </c>
      <c r="D1473" s="11"/>
      <c r="E1473" s="34">
        <v>11590</v>
      </c>
      <c r="F1473" s="35">
        <v>0</v>
      </c>
      <c r="G1473" s="35">
        <v>0</v>
      </c>
    </row>
    <row r="1474" spans="1:7" ht="16" x14ac:dyDescent="0.2">
      <c r="A1474" s="4" t="s">
        <v>2487</v>
      </c>
      <c r="B1474" s="83"/>
      <c r="C1474" s="5" t="s">
        <v>214</v>
      </c>
      <c r="D1474" s="11"/>
      <c r="E1474" s="34">
        <v>22418</v>
      </c>
      <c r="F1474" s="35">
        <v>0</v>
      </c>
      <c r="G1474" s="35">
        <v>0</v>
      </c>
    </row>
    <row r="1475" spans="1:7" ht="16" x14ac:dyDescent="0.2">
      <c r="A1475" s="4" t="s">
        <v>2488</v>
      </c>
      <c r="B1475" s="83"/>
      <c r="C1475" s="5" t="s">
        <v>2489</v>
      </c>
      <c r="D1475" s="14"/>
      <c r="E1475" s="34">
        <v>15086</v>
      </c>
      <c r="F1475" s="35">
        <v>3</v>
      </c>
      <c r="G1475" s="35">
        <v>3</v>
      </c>
    </row>
    <row r="1476" spans="1:7" ht="16" x14ac:dyDescent="0.2">
      <c r="A1476" s="4" t="s">
        <v>2490</v>
      </c>
      <c r="B1476" s="83"/>
      <c r="C1476" s="5" t="s">
        <v>332</v>
      </c>
      <c r="D1476" s="11"/>
      <c r="E1476" s="34">
        <v>62263</v>
      </c>
      <c r="F1476" s="35">
        <v>0</v>
      </c>
      <c r="G1476" s="35">
        <v>0</v>
      </c>
    </row>
    <row r="1477" spans="1:7" ht="16" x14ac:dyDescent="0.2">
      <c r="A1477" s="4" t="s">
        <v>2491</v>
      </c>
      <c r="B1477" s="83"/>
      <c r="C1477" s="5" t="s">
        <v>2492</v>
      </c>
      <c r="D1477" s="11"/>
      <c r="E1477" s="34">
        <v>20174</v>
      </c>
      <c r="F1477" s="35">
        <v>0</v>
      </c>
      <c r="G1477" s="35">
        <v>0</v>
      </c>
    </row>
    <row r="1478" spans="1:7" ht="16" x14ac:dyDescent="0.2">
      <c r="A1478" s="4" t="s">
        <v>2493</v>
      </c>
      <c r="B1478" s="83"/>
      <c r="C1478" s="5" t="s">
        <v>2494</v>
      </c>
      <c r="D1478" s="11"/>
      <c r="E1478" s="34">
        <v>8709</v>
      </c>
      <c r="F1478" s="35">
        <v>0</v>
      </c>
      <c r="G1478" s="35">
        <v>0</v>
      </c>
    </row>
    <row r="1479" spans="1:7" ht="16" x14ac:dyDescent="0.2">
      <c r="A1479" s="4" t="s">
        <v>2495</v>
      </c>
      <c r="B1479" s="83"/>
      <c r="C1479" s="5" t="s">
        <v>1662</v>
      </c>
      <c r="D1479" s="11"/>
      <c r="E1479" s="34">
        <v>13611</v>
      </c>
      <c r="F1479" s="35">
        <v>0</v>
      </c>
      <c r="G1479" s="35">
        <v>0</v>
      </c>
    </row>
    <row r="1480" spans="1:7" ht="16" x14ac:dyDescent="0.2">
      <c r="A1480" s="4" t="s">
        <v>2496</v>
      </c>
      <c r="B1480" s="83"/>
      <c r="C1480" s="5" t="s">
        <v>2497</v>
      </c>
      <c r="D1480" s="11"/>
      <c r="E1480" s="34">
        <v>9172</v>
      </c>
      <c r="F1480" s="35">
        <v>0</v>
      </c>
      <c r="G1480" s="35">
        <v>0</v>
      </c>
    </row>
    <row r="1481" spans="1:7" ht="16" x14ac:dyDescent="0.2">
      <c r="A1481" s="4" t="s">
        <v>2498</v>
      </c>
      <c r="B1481" s="83"/>
      <c r="C1481" s="5" t="s">
        <v>2499</v>
      </c>
      <c r="D1481" s="11"/>
      <c r="E1481" s="34">
        <v>14465</v>
      </c>
      <c r="F1481" s="35">
        <v>0</v>
      </c>
      <c r="G1481" s="35">
        <v>0</v>
      </c>
    </row>
    <row r="1482" spans="1:7" ht="16" x14ac:dyDescent="0.2">
      <c r="A1482" s="4" t="s">
        <v>2500</v>
      </c>
      <c r="B1482" s="83"/>
      <c r="C1482" s="5" t="s">
        <v>216</v>
      </c>
      <c r="D1482" s="11"/>
      <c r="E1482" s="34">
        <v>19093</v>
      </c>
      <c r="F1482" s="35">
        <v>0</v>
      </c>
      <c r="G1482" s="35">
        <v>0</v>
      </c>
    </row>
    <row r="1483" spans="1:7" ht="16" x14ac:dyDescent="0.2">
      <c r="A1483" s="4" t="s">
        <v>2501</v>
      </c>
      <c r="B1483" s="83"/>
      <c r="C1483" s="5" t="s">
        <v>2502</v>
      </c>
      <c r="D1483" s="11"/>
      <c r="E1483" s="34">
        <v>44254</v>
      </c>
      <c r="F1483" s="35">
        <v>0</v>
      </c>
      <c r="G1483" s="35">
        <v>0</v>
      </c>
    </row>
    <row r="1484" spans="1:7" ht="16" x14ac:dyDescent="0.2">
      <c r="A1484" s="4" t="s">
        <v>2503</v>
      </c>
      <c r="B1484" s="83"/>
      <c r="C1484" s="5" t="s">
        <v>2504</v>
      </c>
      <c r="D1484" s="12"/>
      <c r="E1484" s="34">
        <v>45247</v>
      </c>
      <c r="F1484" s="35">
        <v>1</v>
      </c>
      <c r="G1484" s="35">
        <v>1</v>
      </c>
    </row>
    <row r="1485" spans="1:7" ht="16" x14ac:dyDescent="0.2">
      <c r="A1485" s="4" t="s">
        <v>2505</v>
      </c>
      <c r="B1485" s="83"/>
      <c r="C1485" s="5" t="s">
        <v>220</v>
      </c>
      <c r="D1485" s="11"/>
      <c r="E1485" s="34">
        <v>17955</v>
      </c>
      <c r="F1485" s="35">
        <v>0</v>
      </c>
      <c r="G1485" s="35">
        <v>0</v>
      </c>
    </row>
    <row r="1486" spans="1:7" ht="16" x14ac:dyDescent="0.2">
      <c r="A1486" s="4" t="s">
        <v>2506</v>
      </c>
      <c r="B1486" s="83"/>
      <c r="C1486" s="5" t="s">
        <v>2507</v>
      </c>
      <c r="D1486" s="13"/>
      <c r="E1486" s="34">
        <v>114400</v>
      </c>
      <c r="F1486" s="35">
        <v>2</v>
      </c>
      <c r="G1486" s="35">
        <v>2</v>
      </c>
    </row>
    <row r="1487" spans="1:7" ht="16" x14ac:dyDescent="0.2">
      <c r="A1487" s="4" t="s">
        <v>2508</v>
      </c>
      <c r="B1487" s="83"/>
      <c r="C1487" s="5" t="s">
        <v>342</v>
      </c>
      <c r="D1487" s="11"/>
      <c r="E1487" s="34">
        <v>33604</v>
      </c>
      <c r="F1487" s="35">
        <v>0</v>
      </c>
      <c r="G1487" s="35">
        <v>0</v>
      </c>
    </row>
    <row r="1488" spans="1:7" ht="16" x14ac:dyDescent="0.2">
      <c r="A1488" s="4" t="s">
        <v>2509</v>
      </c>
      <c r="B1488" s="83"/>
      <c r="C1488" s="5" t="s">
        <v>348</v>
      </c>
      <c r="D1488" s="11"/>
      <c r="E1488" s="34">
        <v>54442</v>
      </c>
      <c r="F1488" s="35">
        <v>0</v>
      </c>
      <c r="G1488" s="35">
        <v>0</v>
      </c>
    </row>
    <row r="1489" spans="1:7" ht="16" x14ac:dyDescent="0.2">
      <c r="A1489" s="4" t="s">
        <v>2510</v>
      </c>
      <c r="B1489" s="83"/>
      <c r="C1489" s="5" t="s">
        <v>742</v>
      </c>
      <c r="D1489" s="11"/>
      <c r="E1489" s="34">
        <v>4546</v>
      </c>
      <c r="F1489" s="35">
        <v>0</v>
      </c>
      <c r="G1489" s="35">
        <v>0</v>
      </c>
    </row>
    <row r="1490" spans="1:7" ht="16" x14ac:dyDescent="0.2">
      <c r="A1490" s="4" t="s">
        <v>2511</v>
      </c>
      <c r="B1490" s="83"/>
      <c r="C1490" s="5" t="s">
        <v>2512</v>
      </c>
      <c r="D1490" s="11"/>
      <c r="E1490" s="34">
        <v>10444</v>
      </c>
      <c r="F1490" s="35">
        <v>0</v>
      </c>
      <c r="G1490" s="35">
        <v>0</v>
      </c>
    </row>
    <row r="1491" spans="1:7" ht="16" x14ac:dyDescent="0.2">
      <c r="A1491" s="4" t="s">
        <v>2513</v>
      </c>
      <c r="B1491" s="83"/>
      <c r="C1491" s="5" t="s">
        <v>222</v>
      </c>
      <c r="D1491" s="12"/>
      <c r="E1491" s="34">
        <v>24513</v>
      </c>
      <c r="F1491" s="35">
        <v>1</v>
      </c>
      <c r="G1491" s="35">
        <v>1</v>
      </c>
    </row>
    <row r="1492" spans="1:7" ht="16" x14ac:dyDescent="0.2">
      <c r="A1492" s="4" t="s">
        <v>2514</v>
      </c>
      <c r="B1492" s="83"/>
      <c r="C1492" s="5" t="s">
        <v>2515</v>
      </c>
      <c r="D1492" s="12"/>
      <c r="E1492" s="34">
        <v>23398</v>
      </c>
      <c r="F1492" s="35">
        <v>1</v>
      </c>
      <c r="G1492" s="35">
        <v>1</v>
      </c>
    </row>
    <row r="1493" spans="1:7" ht="16" x14ac:dyDescent="0.2">
      <c r="A1493" s="4" t="s">
        <v>2516</v>
      </c>
      <c r="B1493" s="83"/>
      <c r="C1493" s="5" t="s">
        <v>2517</v>
      </c>
      <c r="D1493" s="11"/>
      <c r="E1493" s="34">
        <v>5992</v>
      </c>
      <c r="F1493" s="35">
        <v>0</v>
      </c>
      <c r="G1493" s="35">
        <v>0</v>
      </c>
    </row>
    <row r="1494" spans="1:7" ht="16" x14ac:dyDescent="0.2">
      <c r="A1494" s="4" t="s">
        <v>2518</v>
      </c>
      <c r="B1494" s="83"/>
      <c r="C1494" s="5" t="s">
        <v>1514</v>
      </c>
      <c r="D1494" s="11"/>
      <c r="E1494" s="34">
        <v>10717</v>
      </c>
      <c r="F1494" s="35">
        <v>0</v>
      </c>
      <c r="G1494" s="35">
        <v>0</v>
      </c>
    </row>
    <row r="1495" spans="1:7" ht="16" x14ac:dyDescent="0.2">
      <c r="A1495" s="4" t="s">
        <v>2519</v>
      </c>
      <c r="B1495" s="83"/>
      <c r="C1495" s="5" t="s">
        <v>2520</v>
      </c>
      <c r="D1495" s="11"/>
      <c r="E1495" s="34">
        <v>18689</v>
      </c>
      <c r="F1495" s="35">
        <v>0</v>
      </c>
      <c r="G1495" s="35">
        <v>0</v>
      </c>
    </row>
    <row r="1496" spans="1:7" ht="16" x14ac:dyDescent="0.2">
      <c r="A1496" s="4" t="s">
        <v>2521</v>
      </c>
      <c r="B1496" s="83"/>
      <c r="C1496" s="5" t="s">
        <v>351</v>
      </c>
      <c r="D1496" s="11"/>
      <c r="E1496" s="34">
        <v>23265</v>
      </c>
      <c r="F1496" s="35">
        <v>0</v>
      </c>
      <c r="G1496" s="35">
        <v>0</v>
      </c>
    </row>
    <row r="1497" spans="1:7" ht="16" x14ac:dyDescent="0.2">
      <c r="A1497" s="4" t="s">
        <v>2522</v>
      </c>
      <c r="B1497" s="83"/>
      <c r="C1497" s="5" t="s">
        <v>1394</v>
      </c>
      <c r="D1497" s="11"/>
      <c r="E1497" s="34">
        <v>4140</v>
      </c>
      <c r="F1497" s="35">
        <v>0</v>
      </c>
      <c r="G1497" s="35">
        <v>0</v>
      </c>
    </row>
    <row r="1498" spans="1:7" ht="16" x14ac:dyDescent="0.2">
      <c r="A1498" s="4" t="s">
        <v>2523</v>
      </c>
      <c r="B1498" s="83"/>
      <c r="C1498" s="5" t="s">
        <v>2524</v>
      </c>
      <c r="D1498" s="11"/>
      <c r="E1498" s="34">
        <v>4796</v>
      </c>
      <c r="F1498" s="35">
        <v>0</v>
      </c>
      <c r="G1498" s="35">
        <v>0</v>
      </c>
    </row>
    <row r="1499" spans="1:7" ht="16" x14ac:dyDescent="0.2">
      <c r="A1499" s="4" t="s">
        <v>2525</v>
      </c>
      <c r="B1499" s="83"/>
      <c r="C1499" s="5" t="s">
        <v>353</v>
      </c>
      <c r="D1499" s="12"/>
      <c r="E1499" s="34">
        <v>37975</v>
      </c>
      <c r="F1499" s="35">
        <v>1</v>
      </c>
      <c r="G1499" s="35">
        <v>1</v>
      </c>
    </row>
    <row r="1500" spans="1:7" ht="16" x14ac:dyDescent="0.2">
      <c r="A1500" s="4" t="s">
        <v>2526</v>
      </c>
      <c r="B1500" s="83"/>
      <c r="C1500" s="5" t="s">
        <v>2527</v>
      </c>
      <c r="D1500" s="11"/>
      <c r="E1500" s="34">
        <v>7285</v>
      </c>
      <c r="F1500" s="35">
        <v>0</v>
      </c>
      <c r="G1500" s="35">
        <v>0</v>
      </c>
    </row>
    <row r="1501" spans="1:7" ht="16" x14ac:dyDescent="0.2">
      <c r="A1501" s="4" t="s">
        <v>2528</v>
      </c>
      <c r="B1501" s="83"/>
      <c r="C1501" s="5" t="s">
        <v>226</v>
      </c>
      <c r="D1501" s="11"/>
      <c r="E1501" s="34">
        <v>5870</v>
      </c>
      <c r="F1501" s="35">
        <v>0</v>
      </c>
      <c r="G1501" s="35">
        <v>0</v>
      </c>
    </row>
    <row r="1502" spans="1:7" ht="16" x14ac:dyDescent="0.2">
      <c r="A1502" s="4" t="s">
        <v>2529</v>
      </c>
      <c r="B1502" s="83"/>
      <c r="C1502" s="5" t="s">
        <v>1978</v>
      </c>
      <c r="D1502" s="14"/>
      <c r="E1502" s="34">
        <v>426499</v>
      </c>
      <c r="F1502" s="35">
        <v>3</v>
      </c>
      <c r="G1502" s="35">
        <v>3</v>
      </c>
    </row>
    <row r="1503" spans="1:7" ht="16" x14ac:dyDescent="0.2">
      <c r="A1503" s="4" t="s">
        <v>2530</v>
      </c>
      <c r="B1503" s="83"/>
      <c r="C1503" s="5" t="s">
        <v>228</v>
      </c>
      <c r="D1503" s="11"/>
      <c r="E1503" s="34">
        <v>9976</v>
      </c>
      <c r="F1503" s="35">
        <v>0</v>
      </c>
      <c r="G1503" s="35">
        <v>0</v>
      </c>
    </row>
    <row r="1504" spans="1:7" ht="16" x14ac:dyDescent="0.2">
      <c r="A1504" s="4" t="s">
        <v>2531</v>
      </c>
      <c r="B1504" s="83"/>
      <c r="C1504" s="5" t="s">
        <v>2532</v>
      </c>
      <c r="D1504" s="13"/>
      <c r="E1504" s="34">
        <v>67809</v>
      </c>
      <c r="F1504" s="35">
        <v>2</v>
      </c>
      <c r="G1504" s="35">
        <v>2</v>
      </c>
    </row>
    <row r="1505" spans="1:7" ht="16" x14ac:dyDescent="0.2">
      <c r="A1505" s="4" t="s">
        <v>2533</v>
      </c>
      <c r="B1505" s="83"/>
      <c r="C1505" s="5" t="s">
        <v>2370</v>
      </c>
      <c r="D1505" s="31"/>
      <c r="E1505" s="34">
        <v>278144</v>
      </c>
      <c r="F1505" s="35">
        <v>120</v>
      </c>
      <c r="G1505" s="35" t="s">
        <v>5079</v>
      </c>
    </row>
    <row r="1506" spans="1:7" ht="16" x14ac:dyDescent="0.2">
      <c r="A1506" s="4" t="s">
        <v>2534</v>
      </c>
      <c r="B1506" s="83"/>
      <c r="C1506" s="5" t="s">
        <v>2535</v>
      </c>
      <c r="D1506" s="30"/>
      <c r="E1506" s="34">
        <v>990911</v>
      </c>
      <c r="F1506" s="35">
        <v>56</v>
      </c>
      <c r="G1506" s="35" t="s">
        <v>5052</v>
      </c>
    </row>
    <row r="1507" spans="1:7" ht="16" x14ac:dyDescent="0.2">
      <c r="A1507" s="4" t="s">
        <v>2536</v>
      </c>
      <c r="B1507" s="83"/>
      <c r="C1507" s="5" t="s">
        <v>2537</v>
      </c>
      <c r="D1507" s="11"/>
      <c r="E1507" s="34">
        <v>28284</v>
      </c>
      <c r="F1507" s="35">
        <v>0</v>
      </c>
      <c r="G1507" s="35">
        <v>0</v>
      </c>
    </row>
    <row r="1508" spans="1:7" ht="16" x14ac:dyDescent="0.2">
      <c r="A1508" s="4" t="s">
        <v>2538</v>
      </c>
      <c r="B1508" s="83"/>
      <c r="C1508" s="5" t="s">
        <v>365</v>
      </c>
      <c r="D1508" s="12"/>
      <c r="E1508" s="34">
        <v>32503</v>
      </c>
      <c r="F1508" s="35">
        <v>1</v>
      </c>
      <c r="G1508" s="35">
        <v>1</v>
      </c>
    </row>
    <row r="1509" spans="1:7" ht="16" x14ac:dyDescent="0.2">
      <c r="A1509" s="4" t="s">
        <v>2539</v>
      </c>
      <c r="B1509" s="83"/>
      <c r="C1509" s="5" t="s">
        <v>1528</v>
      </c>
      <c r="D1509" s="11"/>
      <c r="E1509" s="34">
        <v>5738</v>
      </c>
      <c r="F1509" s="35">
        <v>0</v>
      </c>
      <c r="G1509" s="35">
        <v>0</v>
      </c>
    </row>
    <row r="1510" spans="1:7" ht="16" x14ac:dyDescent="0.2">
      <c r="A1510" s="4" t="s">
        <v>2540</v>
      </c>
      <c r="B1510" s="83"/>
      <c r="C1510" s="5" t="s">
        <v>2541</v>
      </c>
      <c r="D1510" s="11"/>
      <c r="E1510" s="34">
        <v>57001</v>
      </c>
      <c r="F1510" s="35">
        <v>0</v>
      </c>
      <c r="G1510" s="35">
        <v>0</v>
      </c>
    </row>
    <row r="1511" spans="1:7" ht="16" x14ac:dyDescent="0.2">
      <c r="A1511" s="4" t="s">
        <v>2542</v>
      </c>
      <c r="B1511" s="83"/>
      <c r="C1511" s="5" t="s">
        <v>2543</v>
      </c>
      <c r="D1511" s="11"/>
      <c r="E1511" s="34">
        <v>25994</v>
      </c>
      <c r="F1511" s="35">
        <v>0</v>
      </c>
      <c r="G1511" s="35">
        <v>0</v>
      </c>
    </row>
    <row r="1512" spans="1:7" ht="16" x14ac:dyDescent="0.2">
      <c r="A1512" s="4" t="s">
        <v>2544</v>
      </c>
      <c r="B1512" s="83"/>
      <c r="C1512" s="5" t="s">
        <v>2002</v>
      </c>
      <c r="D1512" s="11"/>
      <c r="E1512" s="34">
        <v>19946</v>
      </c>
      <c r="F1512" s="35">
        <v>0</v>
      </c>
      <c r="G1512" s="35">
        <v>0</v>
      </c>
    </row>
    <row r="1513" spans="1:7" ht="16" x14ac:dyDescent="0.2">
      <c r="A1513" s="4" t="s">
        <v>2545</v>
      </c>
      <c r="B1513" s="83"/>
      <c r="C1513" s="5" t="s">
        <v>1015</v>
      </c>
      <c r="D1513" s="11"/>
      <c r="E1513" s="34">
        <v>39016</v>
      </c>
      <c r="F1513" s="35">
        <v>0</v>
      </c>
      <c r="G1513" s="35">
        <v>0</v>
      </c>
    </row>
    <row r="1514" spans="1:7" ht="16" x14ac:dyDescent="0.2">
      <c r="A1514" s="4" t="s">
        <v>2546</v>
      </c>
      <c r="B1514" s="83"/>
      <c r="C1514" s="5" t="s">
        <v>240</v>
      </c>
      <c r="D1514" s="12"/>
      <c r="E1514" s="34">
        <v>23810</v>
      </c>
      <c r="F1514" s="35">
        <v>1</v>
      </c>
      <c r="G1514" s="35">
        <v>1</v>
      </c>
    </row>
    <row r="1515" spans="1:7" ht="16" x14ac:dyDescent="0.2">
      <c r="A1515" s="4" t="s">
        <v>2547</v>
      </c>
      <c r="B1515" s="83"/>
      <c r="C1515" s="5" t="s">
        <v>1018</v>
      </c>
      <c r="D1515" s="11"/>
      <c r="E1515" s="34">
        <v>10782</v>
      </c>
      <c r="F1515" s="35">
        <v>0</v>
      </c>
      <c r="G1515" s="35">
        <v>0</v>
      </c>
    </row>
    <row r="1516" spans="1:7" ht="16" x14ac:dyDescent="0.2">
      <c r="A1516" s="4" t="s">
        <v>2548</v>
      </c>
      <c r="B1516" s="83"/>
      <c r="C1516" s="5" t="s">
        <v>1020</v>
      </c>
      <c r="D1516" s="12"/>
      <c r="E1516" s="34">
        <v>43054</v>
      </c>
      <c r="F1516" s="35">
        <v>1</v>
      </c>
      <c r="G1516" s="35">
        <v>1</v>
      </c>
    </row>
    <row r="1517" spans="1:7" ht="16" x14ac:dyDescent="0.2">
      <c r="A1517" s="4" t="s">
        <v>2549</v>
      </c>
      <c r="B1517" s="83"/>
      <c r="C1517" s="5" t="s">
        <v>1032</v>
      </c>
      <c r="D1517" s="11"/>
      <c r="E1517" s="34">
        <v>1914</v>
      </c>
      <c r="F1517" s="35">
        <v>0</v>
      </c>
      <c r="G1517" s="35">
        <v>0</v>
      </c>
    </row>
    <row r="1518" spans="1:7" ht="16" x14ac:dyDescent="0.2">
      <c r="A1518" s="4" t="s">
        <v>2550</v>
      </c>
      <c r="B1518" s="84"/>
      <c r="C1518" s="5" t="s">
        <v>1193</v>
      </c>
      <c r="D1518" s="11"/>
      <c r="E1518" s="34">
        <v>19671</v>
      </c>
      <c r="F1518" s="35">
        <v>0</v>
      </c>
      <c r="G1518" s="35">
        <v>0</v>
      </c>
    </row>
    <row r="1519" spans="1:7" ht="16" x14ac:dyDescent="0.2">
      <c r="A1519" s="4" t="s">
        <v>2551</v>
      </c>
      <c r="B1519" s="82" t="s">
        <v>25</v>
      </c>
      <c r="C1519" s="5" t="s">
        <v>522</v>
      </c>
      <c r="D1519" s="12"/>
      <c r="E1519" s="34">
        <v>30061</v>
      </c>
      <c r="F1519" s="35">
        <v>1</v>
      </c>
      <c r="G1519" s="35">
        <v>1</v>
      </c>
    </row>
    <row r="1520" spans="1:7" ht="16" x14ac:dyDescent="0.2">
      <c r="A1520" s="4" t="s">
        <v>2552</v>
      </c>
      <c r="B1520" s="83"/>
      <c r="C1520" s="5" t="s">
        <v>2553</v>
      </c>
      <c r="D1520" s="13"/>
      <c r="E1520" s="34">
        <v>34569</v>
      </c>
      <c r="F1520" s="35">
        <v>2</v>
      </c>
      <c r="G1520" s="35">
        <v>2</v>
      </c>
    </row>
    <row r="1521" spans="1:7" ht="16" x14ac:dyDescent="0.2">
      <c r="A1521" s="4" t="s">
        <v>2554</v>
      </c>
      <c r="B1521" s="83"/>
      <c r="C1521" s="5" t="s">
        <v>2555</v>
      </c>
      <c r="D1521" s="11"/>
      <c r="E1521" s="34">
        <v>12487</v>
      </c>
      <c r="F1521" s="35">
        <v>0</v>
      </c>
      <c r="G1521" s="35">
        <v>0</v>
      </c>
    </row>
    <row r="1522" spans="1:7" ht="16" x14ac:dyDescent="0.2">
      <c r="A1522" s="4" t="s">
        <v>2556</v>
      </c>
      <c r="B1522" s="83"/>
      <c r="C1522" s="5" t="s">
        <v>2557</v>
      </c>
      <c r="D1522" s="11"/>
      <c r="E1522" s="34">
        <v>17100</v>
      </c>
      <c r="F1522" s="35">
        <v>0</v>
      </c>
      <c r="G1522" s="35">
        <v>0</v>
      </c>
    </row>
    <row r="1523" spans="1:7" ht="16" x14ac:dyDescent="0.2">
      <c r="A1523" s="4" t="s">
        <v>2558</v>
      </c>
      <c r="B1523" s="83"/>
      <c r="C1523" s="5" t="s">
        <v>252</v>
      </c>
      <c r="D1523" s="11"/>
      <c r="E1523" s="34">
        <v>7502</v>
      </c>
      <c r="F1523" s="35">
        <v>0</v>
      </c>
      <c r="G1523" s="35">
        <v>0</v>
      </c>
    </row>
    <row r="1524" spans="1:7" ht="16" x14ac:dyDescent="0.2">
      <c r="A1524" s="4" t="s">
        <v>2559</v>
      </c>
      <c r="B1524" s="83"/>
      <c r="C1524" s="5" t="s">
        <v>2560</v>
      </c>
      <c r="D1524" s="12"/>
      <c r="E1524" s="34">
        <v>28262</v>
      </c>
      <c r="F1524" s="35">
        <v>1</v>
      </c>
      <c r="G1524" s="35">
        <v>1</v>
      </c>
    </row>
    <row r="1525" spans="1:7" ht="16" x14ac:dyDescent="0.2">
      <c r="A1525" s="4" t="s">
        <v>2561</v>
      </c>
      <c r="B1525" s="83"/>
      <c r="C1525" s="5" t="s">
        <v>126</v>
      </c>
      <c r="D1525" s="13"/>
      <c r="E1525" s="34">
        <v>12643</v>
      </c>
      <c r="F1525" s="35">
        <v>2</v>
      </c>
      <c r="G1525" s="35">
        <v>2</v>
      </c>
    </row>
    <row r="1526" spans="1:7" ht="16" x14ac:dyDescent="0.2">
      <c r="A1526" s="4" t="s">
        <v>2562</v>
      </c>
      <c r="B1526" s="83"/>
      <c r="C1526" s="5" t="s">
        <v>259</v>
      </c>
      <c r="D1526" s="11"/>
      <c r="E1526" s="34">
        <v>9226</v>
      </c>
      <c r="F1526" s="35">
        <v>0</v>
      </c>
      <c r="G1526" s="35">
        <v>0</v>
      </c>
    </row>
    <row r="1527" spans="1:7" ht="16" x14ac:dyDescent="0.2">
      <c r="A1527" s="4" t="s">
        <v>2563</v>
      </c>
      <c r="B1527" s="83"/>
      <c r="C1527" s="5" t="s">
        <v>1073</v>
      </c>
      <c r="D1527" s="11"/>
      <c r="E1527" s="34">
        <v>16730</v>
      </c>
      <c r="F1527" s="35">
        <v>0</v>
      </c>
      <c r="G1527" s="35">
        <v>0</v>
      </c>
    </row>
    <row r="1528" spans="1:7" ht="16" x14ac:dyDescent="0.2">
      <c r="A1528" s="4" t="s">
        <v>2564</v>
      </c>
      <c r="B1528" s="83"/>
      <c r="C1528" s="5" t="s">
        <v>134</v>
      </c>
      <c r="D1528" s="11"/>
      <c r="E1528" s="34">
        <v>8048</v>
      </c>
      <c r="F1528" s="35">
        <v>0</v>
      </c>
      <c r="G1528" s="35">
        <v>0</v>
      </c>
    </row>
    <row r="1529" spans="1:7" ht="16" x14ac:dyDescent="0.2">
      <c r="A1529" s="4" t="s">
        <v>2565</v>
      </c>
      <c r="B1529" s="83"/>
      <c r="C1529" s="5" t="s">
        <v>1926</v>
      </c>
      <c r="D1529" s="13"/>
      <c r="E1529" s="34">
        <v>8058</v>
      </c>
      <c r="F1529" s="35">
        <v>2</v>
      </c>
      <c r="G1529" s="35">
        <v>2</v>
      </c>
    </row>
    <row r="1530" spans="1:7" ht="16" x14ac:dyDescent="0.2">
      <c r="A1530" s="4" t="s">
        <v>2566</v>
      </c>
      <c r="B1530" s="83"/>
      <c r="C1530" s="5" t="s">
        <v>136</v>
      </c>
      <c r="D1530" s="11"/>
      <c r="E1530" s="34">
        <v>15102</v>
      </c>
      <c r="F1530" s="35">
        <v>0</v>
      </c>
      <c r="G1530" s="35">
        <v>0</v>
      </c>
    </row>
    <row r="1531" spans="1:7" ht="16" x14ac:dyDescent="0.2">
      <c r="A1531" s="4" t="s">
        <v>2567</v>
      </c>
      <c r="B1531" s="83"/>
      <c r="C1531" s="5" t="s">
        <v>138</v>
      </c>
      <c r="D1531" s="11"/>
      <c r="E1531" s="34">
        <v>18238</v>
      </c>
      <c r="F1531" s="35">
        <v>0</v>
      </c>
      <c r="G1531" s="35">
        <v>0</v>
      </c>
    </row>
    <row r="1532" spans="1:7" ht="16" x14ac:dyDescent="0.2">
      <c r="A1532" s="4" t="s">
        <v>2568</v>
      </c>
      <c r="B1532" s="83"/>
      <c r="C1532" s="5" t="s">
        <v>2569</v>
      </c>
      <c r="D1532" s="16"/>
      <c r="E1532" s="34">
        <v>19849</v>
      </c>
      <c r="F1532" s="35">
        <v>5</v>
      </c>
      <c r="G1532" s="35">
        <v>5</v>
      </c>
    </row>
    <row r="1533" spans="1:7" ht="16" x14ac:dyDescent="0.2">
      <c r="A1533" s="4" t="s">
        <v>2570</v>
      </c>
      <c r="B1533" s="83"/>
      <c r="C1533" s="5" t="s">
        <v>2571</v>
      </c>
      <c r="D1533" s="12"/>
      <c r="E1533" s="34">
        <v>27497</v>
      </c>
      <c r="F1533" s="35">
        <v>1</v>
      </c>
      <c r="G1533" s="35">
        <v>1</v>
      </c>
    </row>
    <row r="1534" spans="1:7" ht="16" x14ac:dyDescent="0.2">
      <c r="A1534" s="4" t="s">
        <v>2572</v>
      </c>
      <c r="B1534" s="83"/>
      <c r="C1534" s="5" t="s">
        <v>150</v>
      </c>
      <c r="D1534" s="11"/>
      <c r="E1534" s="34">
        <v>17898</v>
      </c>
      <c r="F1534" s="35">
        <v>0</v>
      </c>
      <c r="G1534" s="35">
        <v>0</v>
      </c>
    </row>
    <row r="1535" spans="1:7" ht="16" x14ac:dyDescent="0.2">
      <c r="A1535" s="4" t="s">
        <v>2573</v>
      </c>
      <c r="B1535" s="83"/>
      <c r="C1535" s="5" t="s">
        <v>673</v>
      </c>
      <c r="D1535" s="14"/>
      <c r="E1535" s="34">
        <v>197918</v>
      </c>
      <c r="F1535" s="35">
        <v>3</v>
      </c>
      <c r="G1535" s="35">
        <v>3</v>
      </c>
    </row>
    <row r="1536" spans="1:7" ht="16" x14ac:dyDescent="0.2">
      <c r="A1536" s="4" t="s">
        <v>2574</v>
      </c>
      <c r="B1536" s="83"/>
      <c r="C1536" s="5" t="s">
        <v>2575</v>
      </c>
      <c r="D1536" s="14"/>
      <c r="E1536" s="34">
        <v>79034</v>
      </c>
      <c r="F1536" s="35">
        <v>3</v>
      </c>
      <c r="G1536" s="35">
        <v>3</v>
      </c>
    </row>
    <row r="1537" spans="1:7" ht="16" x14ac:dyDescent="0.2">
      <c r="A1537" s="4" t="s">
        <v>2576</v>
      </c>
      <c r="B1537" s="83"/>
      <c r="C1537" s="5" t="s">
        <v>170</v>
      </c>
      <c r="D1537" s="11"/>
      <c r="E1537" s="34">
        <v>7491</v>
      </c>
      <c r="F1537" s="35">
        <v>0</v>
      </c>
      <c r="G1537" s="35">
        <v>0</v>
      </c>
    </row>
    <row r="1538" spans="1:7" ht="16" x14ac:dyDescent="0.2">
      <c r="A1538" s="4" t="s">
        <v>2577</v>
      </c>
      <c r="B1538" s="83"/>
      <c r="C1538" s="5" t="s">
        <v>2578</v>
      </c>
      <c r="D1538" s="11"/>
      <c r="E1538" s="34">
        <v>26331</v>
      </c>
      <c r="F1538" s="35">
        <v>0</v>
      </c>
      <c r="G1538" s="35">
        <v>0</v>
      </c>
    </row>
    <row r="1539" spans="1:7" ht="16" x14ac:dyDescent="0.2">
      <c r="A1539" s="4" t="s">
        <v>2579</v>
      </c>
      <c r="B1539" s="83"/>
      <c r="C1539" s="5" t="s">
        <v>174</v>
      </c>
      <c r="D1539" s="11"/>
      <c r="E1539" s="34">
        <v>13707</v>
      </c>
      <c r="F1539" s="35">
        <v>0</v>
      </c>
      <c r="G1539" s="35">
        <v>0</v>
      </c>
    </row>
    <row r="1540" spans="1:7" ht="16" x14ac:dyDescent="0.2">
      <c r="A1540" s="4" t="s">
        <v>2580</v>
      </c>
      <c r="B1540" s="83"/>
      <c r="C1540" s="5" t="s">
        <v>2581</v>
      </c>
      <c r="D1540" s="12"/>
      <c r="E1540" s="34">
        <v>20868</v>
      </c>
      <c r="F1540" s="35">
        <v>1</v>
      </c>
      <c r="G1540" s="35">
        <v>1</v>
      </c>
    </row>
    <row r="1541" spans="1:7" ht="16" x14ac:dyDescent="0.2">
      <c r="A1541" s="4" t="s">
        <v>2582</v>
      </c>
      <c r="B1541" s="83"/>
      <c r="C1541" s="5" t="s">
        <v>887</v>
      </c>
      <c r="D1541" s="12"/>
      <c r="E1541" s="34">
        <v>46873</v>
      </c>
      <c r="F1541" s="35">
        <v>1</v>
      </c>
      <c r="G1541" s="35">
        <v>1</v>
      </c>
    </row>
    <row r="1542" spans="1:7" ht="16" x14ac:dyDescent="0.2">
      <c r="A1542" s="4" t="s">
        <v>2583</v>
      </c>
      <c r="B1542" s="83"/>
      <c r="C1542" s="5" t="s">
        <v>1108</v>
      </c>
      <c r="D1542" s="20"/>
      <c r="E1542" s="34">
        <v>217136</v>
      </c>
      <c r="F1542" s="35">
        <v>9</v>
      </c>
      <c r="G1542" s="35">
        <v>9</v>
      </c>
    </row>
    <row r="1543" spans="1:7" ht="16" x14ac:dyDescent="0.2">
      <c r="A1543" s="4" t="s">
        <v>2584</v>
      </c>
      <c r="B1543" s="83"/>
      <c r="C1543" s="5" t="s">
        <v>2585</v>
      </c>
      <c r="D1543" s="29"/>
      <c r="E1543" s="34">
        <v>211888</v>
      </c>
      <c r="F1543" s="35">
        <v>35</v>
      </c>
      <c r="G1543" s="35" t="s">
        <v>5053</v>
      </c>
    </row>
    <row r="1544" spans="1:7" ht="16" x14ac:dyDescent="0.2">
      <c r="A1544" s="4" t="s">
        <v>2586</v>
      </c>
      <c r="B1544" s="83"/>
      <c r="C1544" s="5" t="s">
        <v>703</v>
      </c>
      <c r="D1544" s="11"/>
      <c r="E1544" s="34">
        <v>15465</v>
      </c>
      <c r="F1544" s="35">
        <v>0</v>
      </c>
      <c r="G1544" s="35">
        <v>0</v>
      </c>
    </row>
    <row r="1545" spans="1:7" ht="16" x14ac:dyDescent="0.2">
      <c r="A1545" s="4" t="s">
        <v>2587</v>
      </c>
      <c r="B1545" s="83"/>
      <c r="C1545" s="5" t="s">
        <v>2588</v>
      </c>
      <c r="D1545" s="11"/>
      <c r="E1545" s="34">
        <v>7001</v>
      </c>
      <c r="F1545" s="35">
        <v>0</v>
      </c>
      <c r="G1545" s="35">
        <v>0</v>
      </c>
    </row>
    <row r="1546" spans="1:7" ht="16" x14ac:dyDescent="0.2">
      <c r="A1546" s="4" t="s">
        <v>2589</v>
      </c>
      <c r="B1546" s="83"/>
      <c r="C1546" s="5" t="s">
        <v>2590</v>
      </c>
      <c r="D1546" s="11"/>
      <c r="E1546" s="34">
        <v>1263</v>
      </c>
      <c r="F1546" s="35">
        <v>0</v>
      </c>
      <c r="G1546" s="35">
        <v>0</v>
      </c>
    </row>
    <row r="1547" spans="1:7" ht="16" x14ac:dyDescent="0.2">
      <c r="A1547" s="4" t="s">
        <v>2591</v>
      </c>
      <c r="B1547" s="83"/>
      <c r="C1547" s="5" t="s">
        <v>2592</v>
      </c>
      <c r="D1547" s="11"/>
      <c r="E1547" s="34">
        <v>24152</v>
      </c>
      <c r="F1547" s="35">
        <v>0</v>
      </c>
      <c r="G1547" s="35">
        <v>0</v>
      </c>
    </row>
    <row r="1548" spans="1:7" ht="16" x14ac:dyDescent="0.2">
      <c r="A1548" s="4" t="s">
        <v>2593</v>
      </c>
      <c r="B1548" s="83"/>
      <c r="C1548" s="5" t="s">
        <v>182</v>
      </c>
      <c r="D1548" s="18"/>
      <c r="E1548" s="34">
        <v>147666</v>
      </c>
      <c r="F1548" s="35">
        <v>7</v>
      </c>
      <c r="G1548" s="35">
        <v>7</v>
      </c>
    </row>
    <row r="1549" spans="1:7" ht="16" x14ac:dyDescent="0.2">
      <c r="A1549" s="4" t="s">
        <v>2594</v>
      </c>
      <c r="B1549" s="83"/>
      <c r="C1549" s="5" t="s">
        <v>902</v>
      </c>
      <c r="D1549" s="12"/>
      <c r="E1549" s="34">
        <v>15785</v>
      </c>
      <c r="F1549" s="35">
        <v>1</v>
      </c>
      <c r="G1549" s="35">
        <v>1</v>
      </c>
    </row>
    <row r="1550" spans="1:7" ht="16" x14ac:dyDescent="0.2">
      <c r="A1550" s="4" t="s">
        <v>2595</v>
      </c>
      <c r="B1550" s="83"/>
      <c r="C1550" s="5" t="s">
        <v>184</v>
      </c>
      <c r="D1550" s="11"/>
      <c r="E1550" s="34">
        <v>6825</v>
      </c>
      <c r="F1550" s="35">
        <v>0</v>
      </c>
      <c r="G1550" s="35">
        <v>0</v>
      </c>
    </row>
    <row r="1551" spans="1:7" ht="16" x14ac:dyDescent="0.2">
      <c r="A1551" s="4" t="s">
        <v>2596</v>
      </c>
      <c r="B1551" s="83"/>
      <c r="C1551" s="5" t="s">
        <v>1948</v>
      </c>
      <c r="D1551" s="11"/>
      <c r="E1551" s="34">
        <v>10941</v>
      </c>
      <c r="F1551" s="35">
        <v>0</v>
      </c>
      <c r="G1551" s="35">
        <v>0</v>
      </c>
    </row>
    <row r="1552" spans="1:7" ht="16" x14ac:dyDescent="0.2">
      <c r="A1552" s="4" t="s">
        <v>2597</v>
      </c>
      <c r="B1552" s="83"/>
      <c r="C1552" s="5" t="s">
        <v>910</v>
      </c>
      <c r="D1552" s="16"/>
      <c r="E1552" s="34">
        <v>66496</v>
      </c>
      <c r="F1552" s="35">
        <v>5</v>
      </c>
      <c r="G1552" s="35">
        <v>5</v>
      </c>
    </row>
    <row r="1553" spans="1:7" ht="16" x14ac:dyDescent="0.2">
      <c r="A1553" s="4" t="s">
        <v>2598</v>
      </c>
      <c r="B1553" s="83"/>
      <c r="C1553" s="5" t="s">
        <v>2599</v>
      </c>
      <c r="D1553" s="11"/>
      <c r="E1553" s="34">
        <v>8600</v>
      </c>
      <c r="F1553" s="35">
        <v>0</v>
      </c>
      <c r="G1553" s="35">
        <v>0</v>
      </c>
    </row>
    <row r="1554" spans="1:7" ht="16" x14ac:dyDescent="0.2">
      <c r="A1554" s="4" t="s">
        <v>2600</v>
      </c>
      <c r="B1554" s="83"/>
      <c r="C1554" s="5" t="s">
        <v>310</v>
      </c>
      <c r="D1554" s="12"/>
      <c r="E1554" s="34">
        <v>59597</v>
      </c>
      <c r="F1554" s="35">
        <v>1</v>
      </c>
      <c r="G1554" s="35">
        <v>1</v>
      </c>
    </row>
    <row r="1555" spans="1:7" ht="16" x14ac:dyDescent="0.2">
      <c r="A1555" s="4" t="s">
        <v>2601</v>
      </c>
      <c r="B1555" s="83"/>
      <c r="C1555" s="5" t="s">
        <v>186</v>
      </c>
      <c r="D1555" s="13"/>
      <c r="E1555" s="34">
        <v>67403</v>
      </c>
      <c r="F1555" s="35">
        <v>2</v>
      </c>
      <c r="G1555" s="35">
        <v>2</v>
      </c>
    </row>
    <row r="1556" spans="1:7" ht="16" x14ac:dyDescent="0.2">
      <c r="A1556" s="4" t="s">
        <v>2602</v>
      </c>
      <c r="B1556" s="83"/>
      <c r="C1556" s="5" t="s">
        <v>188</v>
      </c>
      <c r="D1556" s="22"/>
      <c r="E1556" s="34">
        <v>70317</v>
      </c>
      <c r="F1556" s="35">
        <v>11</v>
      </c>
      <c r="G1556" s="35">
        <v>11</v>
      </c>
    </row>
    <row r="1557" spans="1:7" ht="16" x14ac:dyDescent="0.2">
      <c r="A1557" s="4" t="s">
        <v>2603</v>
      </c>
      <c r="B1557" s="83"/>
      <c r="C1557" s="5" t="s">
        <v>190</v>
      </c>
      <c r="D1557" s="11"/>
      <c r="E1557" s="34">
        <v>11819</v>
      </c>
      <c r="F1557" s="35">
        <v>0</v>
      </c>
      <c r="G1557" s="35">
        <v>0</v>
      </c>
    </row>
    <row r="1558" spans="1:7" ht="16" x14ac:dyDescent="0.2">
      <c r="A1558" s="4" t="s">
        <v>2604</v>
      </c>
      <c r="B1558" s="83"/>
      <c r="C1558" s="5" t="s">
        <v>2605</v>
      </c>
      <c r="D1558" s="12"/>
      <c r="E1558" s="34">
        <v>21662</v>
      </c>
      <c r="F1558" s="35">
        <v>1</v>
      </c>
      <c r="G1558" s="35">
        <v>1</v>
      </c>
    </row>
    <row r="1559" spans="1:7" ht="16" x14ac:dyDescent="0.2">
      <c r="A1559" s="4" t="s">
        <v>2606</v>
      </c>
      <c r="B1559" s="83"/>
      <c r="C1559" s="5" t="s">
        <v>192</v>
      </c>
      <c r="D1559" s="12"/>
      <c r="E1559" s="34">
        <v>83731</v>
      </c>
      <c r="F1559" s="35">
        <v>1</v>
      </c>
      <c r="G1559" s="35">
        <v>1</v>
      </c>
    </row>
    <row r="1560" spans="1:7" ht="16" x14ac:dyDescent="0.2">
      <c r="A1560" s="4" t="s">
        <v>2607</v>
      </c>
      <c r="B1560" s="83"/>
      <c r="C1560" s="5" t="s">
        <v>2608</v>
      </c>
      <c r="D1560" s="11"/>
      <c r="E1560" s="34">
        <v>25686</v>
      </c>
      <c r="F1560" s="35">
        <v>0</v>
      </c>
      <c r="G1560" s="35">
        <v>0</v>
      </c>
    </row>
    <row r="1561" spans="1:7" ht="16" x14ac:dyDescent="0.2">
      <c r="A1561" s="4" t="s">
        <v>2609</v>
      </c>
      <c r="B1561" s="83"/>
      <c r="C1561" s="5" t="s">
        <v>314</v>
      </c>
      <c r="D1561" s="12"/>
      <c r="E1561" s="34">
        <v>35012</v>
      </c>
      <c r="F1561" s="35">
        <v>1</v>
      </c>
      <c r="G1561" s="35">
        <v>1</v>
      </c>
    </row>
    <row r="1562" spans="1:7" ht="16" x14ac:dyDescent="0.2">
      <c r="A1562" s="4" t="s">
        <v>2610</v>
      </c>
      <c r="B1562" s="83"/>
      <c r="C1562" s="5" t="s">
        <v>196</v>
      </c>
      <c r="D1562" s="11"/>
      <c r="E1562" s="34">
        <v>57346</v>
      </c>
      <c r="F1562" s="35">
        <v>0</v>
      </c>
      <c r="G1562" s="35">
        <v>0</v>
      </c>
    </row>
    <row r="1563" spans="1:7" ht="16" x14ac:dyDescent="0.2">
      <c r="A1563" s="4" t="s">
        <v>2611</v>
      </c>
      <c r="B1563" s="83"/>
      <c r="C1563" s="5" t="s">
        <v>200</v>
      </c>
      <c r="D1563" s="11"/>
      <c r="E1563" s="34">
        <v>116298</v>
      </c>
      <c r="F1563" s="35">
        <v>0</v>
      </c>
      <c r="G1563" s="35">
        <v>0</v>
      </c>
    </row>
    <row r="1564" spans="1:7" ht="16" x14ac:dyDescent="0.2">
      <c r="A1564" s="4" t="s">
        <v>2612</v>
      </c>
      <c r="B1564" s="83"/>
      <c r="C1564" s="5" t="s">
        <v>204</v>
      </c>
      <c r="D1564" s="13"/>
      <c r="E1564" s="34">
        <v>24001</v>
      </c>
      <c r="F1564" s="35">
        <v>2</v>
      </c>
      <c r="G1564" s="35">
        <v>2</v>
      </c>
    </row>
    <row r="1565" spans="1:7" ht="16" x14ac:dyDescent="0.2">
      <c r="A1565" s="4" t="s">
        <v>2613</v>
      </c>
      <c r="B1565" s="83"/>
      <c r="C1565" s="5" t="s">
        <v>206</v>
      </c>
      <c r="D1565" s="12"/>
      <c r="E1565" s="34">
        <v>34654</v>
      </c>
      <c r="F1565" s="35">
        <v>1</v>
      </c>
      <c r="G1565" s="35">
        <v>1</v>
      </c>
    </row>
    <row r="1566" spans="1:7" ht="16" x14ac:dyDescent="0.2">
      <c r="A1566" s="4" t="s">
        <v>2614</v>
      </c>
      <c r="B1566" s="83"/>
      <c r="C1566" s="5" t="s">
        <v>210</v>
      </c>
      <c r="D1566" s="13"/>
      <c r="E1566" s="34">
        <v>33318</v>
      </c>
      <c r="F1566" s="35">
        <v>2</v>
      </c>
      <c r="G1566" s="35">
        <v>2</v>
      </c>
    </row>
    <row r="1567" spans="1:7" ht="16" x14ac:dyDescent="0.2">
      <c r="A1567" s="4" t="s">
        <v>2615</v>
      </c>
      <c r="B1567" s="83"/>
      <c r="C1567" s="5" t="s">
        <v>212</v>
      </c>
      <c r="D1567" s="11"/>
      <c r="E1567" s="34">
        <v>9354</v>
      </c>
      <c r="F1567" s="35">
        <v>0</v>
      </c>
      <c r="G1567" s="35">
        <v>0</v>
      </c>
    </row>
    <row r="1568" spans="1:7" ht="16" x14ac:dyDescent="0.2">
      <c r="A1568" s="4" t="s">
        <v>2616</v>
      </c>
      <c r="B1568" s="83"/>
      <c r="C1568" s="5" t="s">
        <v>2617</v>
      </c>
      <c r="D1568" s="11"/>
      <c r="E1568" s="34">
        <v>28732</v>
      </c>
      <c r="F1568" s="35">
        <v>0</v>
      </c>
      <c r="G1568" s="35">
        <v>0</v>
      </c>
    </row>
    <row r="1569" spans="1:7" ht="16" x14ac:dyDescent="0.2">
      <c r="A1569" s="4" t="s">
        <v>2618</v>
      </c>
      <c r="B1569" s="83"/>
      <c r="C1569" s="5" t="s">
        <v>332</v>
      </c>
      <c r="D1569" s="11"/>
      <c r="E1569" s="34">
        <v>20960</v>
      </c>
      <c r="F1569" s="35">
        <v>0</v>
      </c>
      <c r="G1569" s="35">
        <v>0</v>
      </c>
    </row>
    <row r="1570" spans="1:7" ht="16" x14ac:dyDescent="0.2">
      <c r="A1570" s="4" t="s">
        <v>2619</v>
      </c>
      <c r="B1570" s="83"/>
      <c r="C1570" s="5" t="s">
        <v>2620</v>
      </c>
      <c r="D1570" s="12"/>
      <c r="E1570" s="34">
        <v>9798</v>
      </c>
      <c r="F1570" s="35">
        <v>1</v>
      </c>
      <c r="G1570" s="35">
        <v>1</v>
      </c>
    </row>
    <row r="1571" spans="1:7" ht="16" x14ac:dyDescent="0.2">
      <c r="A1571" s="4" t="s">
        <v>2621</v>
      </c>
      <c r="B1571" s="83"/>
      <c r="C1571" s="5" t="s">
        <v>2622</v>
      </c>
      <c r="D1571" s="13"/>
      <c r="E1571" s="34">
        <v>51896</v>
      </c>
      <c r="F1571" s="35">
        <v>2</v>
      </c>
      <c r="G1571" s="35">
        <v>2</v>
      </c>
    </row>
    <row r="1572" spans="1:7" ht="16" x14ac:dyDescent="0.2">
      <c r="A1572" s="4" t="s">
        <v>2623</v>
      </c>
      <c r="B1572" s="83"/>
      <c r="C1572" s="5" t="s">
        <v>2624</v>
      </c>
      <c r="D1572" s="13"/>
      <c r="E1572" s="34">
        <v>32691</v>
      </c>
      <c r="F1572" s="35">
        <v>2</v>
      </c>
      <c r="G1572" s="35">
        <v>2</v>
      </c>
    </row>
    <row r="1573" spans="1:7" ht="16" x14ac:dyDescent="0.2">
      <c r="A1573" s="4" t="s">
        <v>2625</v>
      </c>
      <c r="B1573" s="83"/>
      <c r="C1573" s="5" t="s">
        <v>2626</v>
      </c>
      <c r="D1573" s="13"/>
      <c r="E1573" s="34">
        <v>59363</v>
      </c>
      <c r="F1573" s="35">
        <v>2</v>
      </c>
      <c r="G1573" s="35">
        <v>2</v>
      </c>
    </row>
    <row r="1574" spans="1:7" ht="16" x14ac:dyDescent="0.2">
      <c r="A1574" s="4" t="s">
        <v>2627</v>
      </c>
      <c r="B1574" s="83"/>
      <c r="C1574" s="5" t="s">
        <v>216</v>
      </c>
      <c r="D1574" s="11"/>
      <c r="E1574" s="34">
        <v>11577</v>
      </c>
      <c r="F1574" s="35">
        <v>0</v>
      </c>
      <c r="G1574" s="35">
        <v>0</v>
      </c>
    </row>
    <row r="1575" spans="1:7" ht="16" x14ac:dyDescent="0.2">
      <c r="A1575" s="4" t="s">
        <v>2628</v>
      </c>
      <c r="B1575" s="83"/>
      <c r="C1575" s="5" t="s">
        <v>220</v>
      </c>
      <c r="D1575" s="13"/>
      <c r="E1575" s="34">
        <v>38712</v>
      </c>
      <c r="F1575" s="35">
        <v>2</v>
      </c>
      <c r="G1575" s="35">
        <v>2</v>
      </c>
    </row>
    <row r="1576" spans="1:7" ht="16" x14ac:dyDescent="0.2">
      <c r="A1576" s="4" t="s">
        <v>2629</v>
      </c>
      <c r="B1576" s="83"/>
      <c r="C1576" s="5" t="s">
        <v>2630</v>
      </c>
      <c r="D1576" s="12"/>
      <c r="E1576" s="34">
        <v>32096</v>
      </c>
      <c r="F1576" s="35">
        <v>1</v>
      </c>
      <c r="G1576" s="35">
        <v>1</v>
      </c>
    </row>
    <row r="1577" spans="1:7" ht="16" x14ac:dyDescent="0.2">
      <c r="A1577" s="4" t="s">
        <v>2631</v>
      </c>
      <c r="B1577" s="83"/>
      <c r="C1577" s="5" t="s">
        <v>2632</v>
      </c>
      <c r="D1577" s="11"/>
      <c r="E1577" s="34">
        <v>25284</v>
      </c>
      <c r="F1577" s="35">
        <v>0</v>
      </c>
      <c r="G1577" s="35">
        <v>0</v>
      </c>
    </row>
    <row r="1578" spans="1:7" ht="16" x14ac:dyDescent="0.2">
      <c r="A1578" s="4" t="s">
        <v>2633</v>
      </c>
      <c r="B1578" s="83"/>
      <c r="C1578" s="5" t="s">
        <v>960</v>
      </c>
      <c r="D1578" s="11"/>
      <c r="E1578" s="34">
        <v>5364</v>
      </c>
      <c r="F1578" s="35">
        <v>0</v>
      </c>
      <c r="G1578" s="35">
        <v>0</v>
      </c>
    </row>
    <row r="1579" spans="1:7" ht="16" x14ac:dyDescent="0.2">
      <c r="A1579" s="4" t="s">
        <v>2634</v>
      </c>
      <c r="B1579" s="83"/>
      <c r="C1579" s="5" t="s">
        <v>2635</v>
      </c>
      <c r="D1579" s="16"/>
      <c r="E1579" s="34">
        <v>162181</v>
      </c>
      <c r="F1579" s="35">
        <v>5</v>
      </c>
      <c r="G1579" s="35">
        <v>5</v>
      </c>
    </row>
    <row r="1580" spans="1:7" ht="16" x14ac:dyDescent="0.2">
      <c r="A1580" s="4" t="s">
        <v>2636</v>
      </c>
      <c r="B1580" s="83"/>
      <c r="C1580" s="5" t="s">
        <v>353</v>
      </c>
      <c r="D1580" s="11"/>
      <c r="E1580" s="34">
        <v>28073</v>
      </c>
      <c r="F1580" s="35">
        <v>0</v>
      </c>
      <c r="G1580" s="35">
        <v>0</v>
      </c>
    </row>
    <row r="1581" spans="1:7" ht="16" x14ac:dyDescent="0.2">
      <c r="A1581" s="4" t="s">
        <v>2637</v>
      </c>
      <c r="B1581" s="83"/>
      <c r="C1581" s="5" t="s">
        <v>2638</v>
      </c>
      <c r="D1581" s="11"/>
      <c r="E1581" s="34">
        <v>3097</v>
      </c>
      <c r="F1581" s="35">
        <v>0</v>
      </c>
      <c r="G1581" s="35">
        <v>0</v>
      </c>
    </row>
    <row r="1582" spans="1:7" ht="16" x14ac:dyDescent="0.2">
      <c r="A1582" s="4" t="s">
        <v>2639</v>
      </c>
      <c r="B1582" s="83"/>
      <c r="C1582" s="5" t="s">
        <v>1882</v>
      </c>
      <c r="D1582" s="12"/>
      <c r="E1582" s="34">
        <v>25498</v>
      </c>
      <c r="F1582" s="35">
        <v>1</v>
      </c>
      <c r="G1582" s="35">
        <v>1</v>
      </c>
    </row>
    <row r="1583" spans="1:7" ht="16" x14ac:dyDescent="0.2">
      <c r="A1583" s="4" t="s">
        <v>2640</v>
      </c>
      <c r="B1583" s="83"/>
      <c r="C1583" s="5" t="s">
        <v>1700</v>
      </c>
      <c r="D1583" s="11"/>
      <c r="E1583" s="34">
        <v>13991</v>
      </c>
      <c r="F1583" s="35">
        <v>0</v>
      </c>
      <c r="G1583" s="35">
        <v>0</v>
      </c>
    </row>
    <row r="1584" spans="1:7" ht="16" x14ac:dyDescent="0.2">
      <c r="A1584" s="4" t="s">
        <v>2641</v>
      </c>
      <c r="B1584" s="83"/>
      <c r="C1584" s="5" t="s">
        <v>365</v>
      </c>
      <c r="D1584" s="12"/>
      <c r="E1584" s="34">
        <v>19654</v>
      </c>
      <c r="F1584" s="35">
        <v>1</v>
      </c>
      <c r="G1584" s="35">
        <v>1</v>
      </c>
    </row>
    <row r="1585" spans="1:7" ht="16" x14ac:dyDescent="0.2">
      <c r="A1585" s="4" t="s">
        <v>2642</v>
      </c>
      <c r="B1585" s="83"/>
      <c r="C1585" s="5" t="s">
        <v>2643</v>
      </c>
      <c r="D1585" s="11"/>
      <c r="E1585" s="34">
        <v>22893</v>
      </c>
      <c r="F1585" s="35">
        <v>0</v>
      </c>
      <c r="G1585" s="35">
        <v>0</v>
      </c>
    </row>
    <row r="1586" spans="1:7" ht="16" x14ac:dyDescent="0.2">
      <c r="A1586" s="4" t="s">
        <v>2644</v>
      </c>
      <c r="B1586" s="83"/>
      <c r="C1586" s="5" t="s">
        <v>2645</v>
      </c>
      <c r="D1586" s="13"/>
      <c r="E1586" s="34">
        <v>10877</v>
      </c>
      <c r="F1586" s="35">
        <v>2</v>
      </c>
      <c r="G1586" s="35">
        <v>2</v>
      </c>
    </row>
    <row r="1587" spans="1:7" ht="16" x14ac:dyDescent="0.2">
      <c r="A1587" s="4" t="s">
        <v>2646</v>
      </c>
      <c r="B1587" s="83"/>
      <c r="C1587" s="5" t="s">
        <v>2647</v>
      </c>
      <c r="D1587" s="11"/>
      <c r="E1587" s="34">
        <v>28725</v>
      </c>
      <c r="F1587" s="35">
        <v>0</v>
      </c>
      <c r="G1587" s="35">
        <v>0</v>
      </c>
    </row>
    <row r="1588" spans="1:7" ht="16" x14ac:dyDescent="0.2">
      <c r="A1588" s="4" t="s">
        <v>2648</v>
      </c>
      <c r="B1588" s="83"/>
      <c r="C1588" s="5" t="s">
        <v>2649</v>
      </c>
      <c r="D1588" s="11"/>
      <c r="E1588" s="34">
        <v>21389</v>
      </c>
      <c r="F1588" s="35">
        <v>0</v>
      </c>
      <c r="G1588" s="35">
        <v>0</v>
      </c>
    </row>
    <row r="1589" spans="1:7" ht="16" x14ac:dyDescent="0.2">
      <c r="A1589" s="4" t="s">
        <v>2650</v>
      </c>
      <c r="B1589" s="83"/>
      <c r="C1589" s="5" t="s">
        <v>2651</v>
      </c>
      <c r="D1589" s="11"/>
      <c r="E1589" s="34">
        <v>18639</v>
      </c>
      <c r="F1589" s="35">
        <v>0</v>
      </c>
      <c r="G1589" s="35">
        <v>0</v>
      </c>
    </row>
    <row r="1590" spans="1:7" ht="16" x14ac:dyDescent="0.2">
      <c r="A1590" s="4" t="s">
        <v>2652</v>
      </c>
      <c r="B1590" s="83"/>
      <c r="C1590" s="5" t="s">
        <v>2653</v>
      </c>
      <c r="D1590" s="14"/>
      <c r="E1590" s="34">
        <v>8819</v>
      </c>
      <c r="F1590" s="35">
        <v>3</v>
      </c>
      <c r="G1590" s="35">
        <v>3</v>
      </c>
    </row>
    <row r="1591" spans="1:7" ht="16" x14ac:dyDescent="0.2">
      <c r="A1591" s="4" t="s">
        <v>2654</v>
      </c>
      <c r="B1591" s="83"/>
      <c r="C1591" s="5" t="s">
        <v>367</v>
      </c>
      <c r="D1591" s="11"/>
      <c r="E1591" s="34">
        <v>28459</v>
      </c>
      <c r="F1591" s="35">
        <v>0</v>
      </c>
      <c r="G1591" s="35">
        <v>0</v>
      </c>
    </row>
    <row r="1592" spans="1:7" ht="16" x14ac:dyDescent="0.2">
      <c r="A1592" s="4" t="s">
        <v>2655</v>
      </c>
      <c r="B1592" s="83"/>
      <c r="C1592" s="5" t="s">
        <v>2656</v>
      </c>
      <c r="D1592" s="12"/>
      <c r="E1592" s="34">
        <v>13928</v>
      </c>
      <c r="F1592" s="35">
        <v>1</v>
      </c>
      <c r="G1592" s="35">
        <v>1</v>
      </c>
    </row>
    <row r="1593" spans="1:7" ht="16" x14ac:dyDescent="0.2">
      <c r="A1593" s="4" t="s">
        <v>2657</v>
      </c>
      <c r="B1593" s="83"/>
      <c r="C1593" s="5" t="s">
        <v>1015</v>
      </c>
      <c r="D1593" s="14"/>
      <c r="E1593" s="34">
        <v>41759</v>
      </c>
      <c r="F1593" s="35">
        <v>3</v>
      </c>
      <c r="G1593" s="35">
        <v>3</v>
      </c>
    </row>
    <row r="1594" spans="1:7" ht="16" x14ac:dyDescent="0.2">
      <c r="A1594" s="4" t="s">
        <v>2658</v>
      </c>
      <c r="B1594" s="83"/>
      <c r="C1594" s="5" t="s">
        <v>240</v>
      </c>
      <c r="D1594" s="11"/>
      <c r="E1594" s="34">
        <v>40446</v>
      </c>
      <c r="F1594" s="35">
        <v>0</v>
      </c>
      <c r="G1594" s="35">
        <v>0</v>
      </c>
    </row>
    <row r="1595" spans="1:7" ht="16" x14ac:dyDescent="0.2">
      <c r="A1595" s="4" t="s">
        <v>2659</v>
      </c>
      <c r="B1595" s="83"/>
      <c r="C1595" s="5" t="s">
        <v>1018</v>
      </c>
      <c r="D1595" s="11"/>
      <c r="E1595" s="34">
        <v>19807</v>
      </c>
      <c r="F1595" s="35">
        <v>0</v>
      </c>
      <c r="G1595" s="35">
        <v>0</v>
      </c>
    </row>
    <row r="1596" spans="1:7" ht="16" x14ac:dyDescent="0.2">
      <c r="A1596" s="4" t="s">
        <v>2660</v>
      </c>
      <c r="B1596" s="83"/>
      <c r="C1596" s="5" t="s">
        <v>1020</v>
      </c>
      <c r="D1596" s="11"/>
      <c r="E1596" s="34">
        <v>10167</v>
      </c>
      <c r="F1596" s="35">
        <v>0</v>
      </c>
      <c r="G1596" s="35">
        <v>0</v>
      </c>
    </row>
    <row r="1597" spans="1:7" ht="16" x14ac:dyDescent="0.2">
      <c r="A1597" s="4" t="s">
        <v>2661</v>
      </c>
      <c r="B1597" s="83"/>
      <c r="C1597" s="5" t="s">
        <v>1030</v>
      </c>
      <c r="D1597" s="11"/>
      <c r="E1597" s="34">
        <v>7582</v>
      </c>
      <c r="F1597" s="35">
        <v>0</v>
      </c>
      <c r="G1597" s="35">
        <v>0</v>
      </c>
    </row>
    <row r="1598" spans="1:7" ht="16" x14ac:dyDescent="0.2">
      <c r="A1598" s="4" t="s">
        <v>2662</v>
      </c>
      <c r="B1598" s="83"/>
      <c r="C1598" s="5" t="s">
        <v>244</v>
      </c>
      <c r="D1598" s="12"/>
      <c r="E1598" s="34">
        <v>17473</v>
      </c>
      <c r="F1598" s="35">
        <v>1</v>
      </c>
      <c r="G1598" s="35">
        <v>1</v>
      </c>
    </row>
    <row r="1599" spans="1:7" ht="16" x14ac:dyDescent="0.2">
      <c r="A1599" s="4" t="s">
        <v>2663</v>
      </c>
      <c r="B1599" s="83"/>
      <c r="C1599" s="5" t="s">
        <v>2664</v>
      </c>
      <c r="D1599" s="11"/>
      <c r="E1599" s="34">
        <v>12375</v>
      </c>
      <c r="F1599" s="35">
        <v>0</v>
      </c>
      <c r="G1599" s="35">
        <v>0</v>
      </c>
    </row>
    <row r="1600" spans="1:7" ht="16" x14ac:dyDescent="0.2">
      <c r="A1600" s="4" t="s">
        <v>2665</v>
      </c>
      <c r="B1600" s="84"/>
      <c r="C1600" s="5" t="s">
        <v>2666</v>
      </c>
      <c r="D1600" s="11"/>
      <c r="E1600" s="34">
        <v>22947</v>
      </c>
      <c r="F1600" s="35">
        <v>0</v>
      </c>
      <c r="G1600" s="35">
        <v>0</v>
      </c>
    </row>
    <row r="1601" spans="1:7" ht="16" x14ac:dyDescent="0.2">
      <c r="A1601" s="4" t="s">
        <v>2667</v>
      </c>
      <c r="B1601" s="82" t="s">
        <v>26</v>
      </c>
      <c r="C1601" s="5" t="s">
        <v>2668</v>
      </c>
      <c r="D1601" s="11"/>
      <c r="E1601" s="34">
        <v>10043</v>
      </c>
      <c r="F1601" s="35">
        <v>0</v>
      </c>
      <c r="G1601" s="35">
        <v>0</v>
      </c>
    </row>
    <row r="1602" spans="1:7" ht="16" x14ac:dyDescent="0.2">
      <c r="A1602" s="4" t="s">
        <v>2669</v>
      </c>
      <c r="B1602" s="83"/>
      <c r="C1602" s="5" t="s">
        <v>2670</v>
      </c>
      <c r="D1602" s="11"/>
      <c r="E1602" s="34">
        <v>12752</v>
      </c>
      <c r="F1602" s="35">
        <v>0</v>
      </c>
      <c r="G1602" s="35">
        <v>0</v>
      </c>
    </row>
    <row r="1603" spans="1:7" ht="16" x14ac:dyDescent="0.2">
      <c r="A1603" s="4" t="s">
        <v>2671</v>
      </c>
      <c r="B1603" s="83"/>
      <c r="C1603" s="5" t="s">
        <v>1206</v>
      </c>
      <c r="D1603" s="11"/>
      <c r="E1603" s="34">
        <v>6860</v>
      </c>
      <c r="F1603" s="35">
        <v>0</v>
      </c>
      <c r="G1603" s="35">
        <v>0</v>
      </c>
    </row>
    <row r="1604" spans="1:7" ht="16" x14ac:dyDescent="0.2">
      <c r="A1604" s="4" t="s">
        <v>2672</v>
      </c>
      <c r="B1604" s="83"/>
      <c r="C1604" s="5" t="s">
        <v>2673</v>
      </c>
      <c r="D1604" s="11"/>
      <c r="E1604" s="34">
        <v>8493</v>
      </c>
      <c r="F1604" s="35">
        <v>0</v>
      </c>
      <c r="G1604" s="35">
        <v>0</v>
      </c>
    </row>
    <row r="1605" spans="1:7" ht="16" x14ac:dyDescent="0.2">
      <c r="A1605" s="4" t="s">
        <v>2674</v>
      </c>
      <c r="B1605" s="83"/>
      <c r="C1605" s="5" t="s">
        <v>2675</v>
      </c>
      <c r="D1605" s="11"/>
      <c r="E1605" s="34">
        <v>11466</v>
      </c>
      <c r="F1605" s="35">
        <v>0</v>
      </c>
      <c r="G1605" s="35">
        <v>0</v>
      </c>
    </row>
    <row r="1606" spans="1:7" ht="16" x14ac:dyDescent="0.2">
      <c r="A1606" s="4" t="s">
        <v>2676</v>
      </c>
      <c r="B1606" s="83"/>
      <c r="C1606" s="5" t="s">
        <v>1761</v>
      </c>
      <c r="D1606" s="11"/>
      <c r="E1606" s="34">
        <v>1383</v>
      </c>
      <c r="F1606" s="35">
        <v>0</v>
      </c>
      <c r="G1606" s="35">
        <v>0</v>
      </c>
    </row>
    <row r="1607" spans="1:7" ht="16" x14ac:dyDescent="0.2">
      <c r="A1607" s="4" t="s">
        <v>2677</v>
      </c>
      <c r="B1607" s="83"/>
      <c r="C1607" s="5" t="s">
        <v>2678</v>
      </c>
      <c r="D1607" s="12"/>
      <c r="E1607" s="34">
        <v>85029</v>
      </c>
      <c r="F1607" s="35">
        <v>1</v>
      </c>
      <c r="G1607" s="35">
        <v>1</v>
      </c>
    </row>
    <row r="1608" spans="1:7" ht="16" x14ac:dyDescent="0.2">
      <c r="A1608" s="4" t="s">
        <v>2679</v>
      </c>
      <c r="B1608" s="83"/>
      <c r="C1608" s="5" t="s">
        <v>2680</v>
      </c>
      <c r="D1608" s="11"/>
      <c r="E1608" s="34">
        <v>5865</v>
      </c>
      <c r="F1608" s="35">
        <v>0</v>
      </c>
      <c r="G1608" s="35">
        <v>0</v>
      </c>
    </row>
    <row r="1609" spans="1:7" ht="16" x14ac:dyDescent="0.2">
      <c r="A1609" s="4" t="s">
        <v>2681</v>
      </c>
      <c r="B1609" s="83"/>
      <c r="C1609" s="5" t="s">
        <v>550</v>
      </c>
      <c r="D1609" s="11"/>
      <c r="E1609" s="34">
        <v>12034</v>
      </c>
      <c r="F1609" s="35">
        <v>0</v>
      </c>
      <c r="G1609" s="35">
        <v>0</v>
      </c>
    </row>
    <row r="1610" spans="1:7" ht="16" x14ac:dyDescent="0.2">
      <c r="A1610" s="4" t="s">
        <v>2682</v>
      </c>
      <c r="B1610" s="83"/>
      <c r="C1610" s="5" t="s">
        <v>2683</v>
      </c>
      <c r="D1610" s="11"/>
      <c r="E1610" s="34">
        <v>1612</v>
      </c>
      <c r="F1610" s="35">
        <v>0</v>
      </c>
      <c r="G1610" s="35">
        <v>0</v>
      </c>
    </row>
    <row r="1611" spans="1:7" ht="16" x14ac:dyDescent="0.2">
      <c r="A1611" s="4" t="s">
        <v>2684</v>
      </c>
      <c r="B1611" s="83"/>
      <c r="C1611" s="5" t="s">
        <v>838</v>
      </c>
      <c r="D1611" s="11"/>
      <c r="E1611" s="34">
        <v>8692</v>
      </c>
      <c r="F1611" s="35">
        <v>0</v>
      </c>
      <c r="G1611" s="35">
        <v>0</v>
      </c>
    </row>
    <row r="1612" spans="1:7" ht="16" x14ac:dyDescent="0.2">
      <c r="A1612" s="4" t="s">
        <v>2685</v>
      </c>
      <c r="B1612" s="83"/>
      <c r="C1612" s="5" t="s">
        <v>2686</v>
      </c>
      <c r="D1612" s="12"/>
      <c r="E1612" s="34">
        <v>9709</v>
      </c>
      <c r="F1612" s="35">
        <v>1</v>
      </c>
      <c r="G1612" s="35">
        <v>1</v>
      </c>
    </row>
    <row r="1613" spans="1:7" ht="16" x14ac:dyDescent="0.2">
      <c r="A1613" s="4" t="s">
        <v>2687</v>
      </c>
      <c r="B1613" s="83"/>
      <c r="C1613" s="5" t="s">
        <v>2688</v>
      </c>
      <c r="D1613" s="11"/>
      <c r="E1613" s="34">
        <v>2959</v>
      </c>
      <c r="F1613" s="35">
        <v>0</v>
      </c>
      <c r="G1613" s="35">
        <v>0</v>
      </c>
    </row>
    <row r="1614" spans="1:7" ht="16" x14ac:dyDescent="0.2">
      <c r="A1614" s="4" t="s">
        <v>2689</v>
      </c>
      <c r="B1614" s="83"/>
      <c r="C1614" s="5" t="s">
        <v>2690</v>
      </c>
      <c r="D1614" s="11"/>
      <c r="E1614" s="34">
        <v>11825</v>
      </c>
      <c r="F1614" s="35">
        <v>0</v>
      </c>
      <c r="G1614" s="35">
        <v>0</v>
      </c>
    </row>
    <row r="1615" spans="1:7" ht="16" x14ac:dyDescent="0.2">
      <c r="A1615" s="4" t="s">
        <v>2691</v>
      </c>
      <c r="B1615" s="83"/>
      <c r="C1615" s="5" t="s">
        <v>2692</v>
      </c>
      <c r="D1615" s="12"/>
      <c r="E1615" s="34">
        <v>115429</v>
      </c>
      <c r="F1615" s="35">
        <v>1</v>
      </c>
      <c r="G1615" s="35">
        <v>1</v>
      </c>
    </row>
    <row r="1616" spans="1:7" ht="16" x14ac:dyDescent="0.2">
      <c r="A1616" s="4" t="s">
        <v>2693</v>
      </c>
      <c r="B1616" s="83"/>
      <c r="C1616" s="5" t="s">
        <v>1316</v>
      </c>
      <c r="D1616" s="11"/>
      <c r="E1616" s="34">
        <v>128740</v>
      </c>
      <c r="F1616" s="35">
        <v>0</v>
      </c>
      <c r="G1616" s="35">
        <v>0</v>
      </c>
    </row>
    <row r="1617" spans="1:7" ht="16" x14ac:dyDescent="0.2">
      <c r="A1617" s="4" t="s">
        <v>2694</v>
      </c>
      <c r="B1617" s="83"/>
      <c r="C1617" s="5" t="s">
        <v>568</v>
      </c>
      <c r="D1617" s="11"/>
      <c r="E1617" s="34">
        <v>1148</v>
      </c>
      <c r="F1617" s="35">
        <v>0</v>
      </c>
      <c r="G1617" s="35">
        <v>0</v>
      </c>
    </row>
    <row r="1618" spans="1:7" ht="16" x14ac:dyDescent="0.2">
      <c r="A1618" s="4" t="s">
        <v>2695</v>
      </c>
      <c r="B1618" s="83"/>
      <c r="C1618" s="5" t="s">
        <v>2696</v>
      </c>
      <c r="D1618" s="11"/>
      <c r="E1618" s="34">
        <v>13463</v>
      </c>
      <c r="F1618" s="35">
        <v>0</v>
      </c>
      <c r="G1618" s="35">
        <v>0</v>
      </c>
    </row>
    <row r="1619" spans="1:7" ht="16" x14ac:dyDescent="0.2">
      <c r="A1619" s="4" t="s">
        <v>2697</v>
      </c>
      <c r="B1619" s="83"/>
      <c r="C1619" s="5" t="s">
        <v>2698</v>
      </c>
      <c r="D1619" s="11"/>
      <c r="E1619" s="34">
        <v>844</v>
      </c>
      <c r="F1619" s="35">
        <v>0</v>
      </c>
      <c r="G1619" s="35">
        <v>0</v>
      </c>
    </row>
    <row r="1620" spans="1:7" ht="16" x14ac:dyDescent="0.2">
      <c r="A1620" s="4" t="s">
        <v>2699</v>
      </c>
      <c r="B1620" s="83"/>
      <c r="C1620" s="5" t="s">
        <v>2700</v>
      </c>
      <c r="D1620" s="11"/>
      <c r="E1620" s="34">
        <v>3658</v>
      </c>
      <c r="F1620" s="35">
        <v>0</v>
      </c>
      <c r="G1620" s="35">
        <v>0</v>
      </c>
    </row>
    <row r="1621" spans="1:7" ht="16" x14ac:dyDescent="0.2">
      <c r="A1621" s="4" t="s">
        <v>2701</v>
      </c>
      <c r="B1621" s="83"/>
      <c r="C1621" s="5" t="s">
        <v>2702</v>
      </c>
      <c r="D1621" s="13"/>
      <c r="E1621" s="34">
        <v>16167</v>
      </c>
      <c r="F1621" s="35">
        <v>2</v>
      </c>
      <c r="G1621" s="35">
        <v>2</v>
      </c>
    </row>
    <row r="1622" spans="1:7" ht="16" x14ac:dyDescent="0.2">
      <c r="A1622" s="4" t="s">
        <v>2703</v>
      </c>
      <c r="B1622" s="83"/>
      <c r="C1622" s="5" t="s">
        <v>184</v>
      </c>
      <c r="D1622" s="11"/>
      <c r="E1622" s="34">
        <v>13329</v>
      </c>
      <c r="F1622" s="35">
        <v>0</v>
      </c>
      <c r="G1622" s="35">
        <v>0</v>
      </c>
    </row>
    <row r="1623" spans="1:7" ht="16" x14ac:dyDescent="0.2">
      <c r="A1623" s="4" t="s">
        <v>2704</v>
      </c>
      <c r="B1623" s="83"/>
      <c r="C1623" s="5" t="s">
        <v>2705</v>
      </c>
      <c r="D1623" s="11"/>
      <c r="E1623" s="34">
        <v>2162</v>
      </c>
      <c r="F1623" s="35">
        <v>0</v>
      </c>
      <c r="G1623" s="35">
        <v>0</v>
      </c>
    </row>
    <row r="1624" spans="1:7" ht="16" x14ac:dyDescent="0.2">
      <c r="A1624" s="4" t="s">
        <v>2706</v>
      </c>
      <c r="B1624" s="83"/>
      <c r="C1624" s="5" t="s">
        <v>440</v>
      </c>
      <c r="D1624" s="13"/>
      <c r="E1624" s="34">
        <v>33392</v>
      </c>
      <c r="F1624" s="35">
        <v>2</v>
      </c>
      <c r="G1624" s="35">
        <v>2</v>
      </c>
    </row>
    <row r="1625" spans="1:7" ht="16" x14ac:dyDescent="0.2">
      <c r="A1625" s="4" t="s">
        <v>2707</v>
      </c>
      <c r="B1625" s="83"/>
      <c r="C1625" s="5" t="s">
        <v>2708</v>
      </c>
      <c r="D1625" s="14"/>
      <c r="E1625" s="34">
        <v>75331</v>
      </c>
      <c r="F1625" s="35">
        <v>3</v>
      </c>
      <c r="G1625" s="35">
        <v>3</v>
      </c>
    </row>
    <row r="1626" spans="1:7" ht="16" x14ac:dyDescent="0.2">
      <c r="A1626" s="4" t="s">
        <v>2709</v>
      </c>
      <c r="B1626" s="83"/>
      <c r="C1626" s="5" t="s">
        <v>716</v>
      </c>
      <c r="D1626" s="12"/>
      <c r="E1626" s="34">
        <v>1957</v>
      </c>
      <c r="F1626" s="35">
        <v>1</v>
      </c>
      <c r="G1626" s="35">
        <v>1</v>
      </c>
    </row>
    <row r="1627" spans="1:7" ht="16" x14ac:dyDescent="0.2">
      <c r="A1627" s="4" t="s">
        <v>2710</v>
      </c>
      <c r="B1627" s="83"/>
      <c r="C1627" s="5" t="s">
        <v>314</v>
      </c>
      <c r="D1627" s="11"/>
      <c r="E1627" s="34">
        <v>22328</v>
      </c>
      <c r="F1627" s="35">
        <v>0</v>
      </c>
      <c r="G1627" s="35">
        <v>0</v>
      </c>
    </row>
    <row r="1628" spans="1:7" ht="16" x14ac:dyDescent="0.2">
      <c r="A1628" s="4" t="s">
        <v>2711</v>
      </c>
      <c r="B1628" s="83"/>
      <c r="C1628" s="5" t="s">
        <v>200</v>
      </c>
      <c r="D1628" s="11"/>
      <c r="E1628" s="34">
        <v>10026</v>
      </c>
      <c r="F1628" s="35">
        <v>0</v>
      </c>
      <c r="G1628" s="35">
        <v>0</v>
      </c>
    </row>
    <row r="1629" spans="1:7" ht="16" x14ac:dyDescent="0.2">
      <c r="A1629" s="4" t="s">
        <v>2712</v>
      </c>
      <c r="B1629" s="83"/>
      <c r="C1629" s="5" t="s">
        <v>2713</v>
      </c>
      <c r="D1629" s="11"/>
      <c r="E1629" s="34">
        <v>1720</v>
      </c>
      <c r="F1629" s="35">
        <v>0</v>
      </c>
      <c r="G1629" s="35">
        <v>0</v>
      </c>
    </row>
    <row r="1630" spans="1:7" ht="16" x14ac:dyDescent="0.2">
      <c r="A1630" s="4" t="s">
        <v>2714</v>
      </c>
      <c r="B1630" s="83"/>
      <c r="C1630" s="5" t="s">
        <v>2715</v>
      </c>
      <c r="D1630" s="11"/>
      <c r="E1630" s="34">
        <v>2137</v>
      </c>
      <c r="F1630" s="35">
        <v>0</v>
      </c>
      <c r="G1630" s="35">
        <v>0</v>
      </c>
    </row>
    <row r="1631" spans="1:7" ht="16" x14ac:dyDescent="0.2">
      <c r="A1631" s="4" t="s">
        <v>2716</v>
      </c>
      <c r="B1631" s="83"/>
      <c r="C1631" s="5" t="s">
        <v>597</v>
      </c>
      <c r="D1631" s="11"/>
      <c r="E1631" s="34">
        <v>5185</v>
      </c>
      <c r="F1631" s="35">
        <v>0</v>
      </c>
      <c r="G1631" s="35">
        <v>0</v>
      </c>
    </row>
    <row r="1632" spans="1:7" ht="16" x14ac:dyDescent="0.2">
      <c r="A1632" s="4" t="s">
        <v>2717</v>
      </c>
      <c r="B1632" s="83"/>
      <c r="C1632" s="5" t="s">
        <v>2718</v>
      </c>
      <c r="D1632" s="11"/>
      <c r="E1632" s="34">
        <v>123513</v>
      </c>
      <c r="F1632" s="35">
        <v>0</v>
      </c>
      <c r="G1632" s="35">
        <v>0</v>
      </c>
    </row>
    <row r="1633" spans="1:7" ht="16" x14ac:dyDescent="0.2">
      <c r="A1633" s="4" t="s">
        <v>2719</v>
      </c>
      <c r="B1633" s="83"/>
      <c r="C1633" s="5" t="s">
        <v>2720</v>
      </c>
      <c r="D1633" s="11"/>
      <c r="E1633" s="34">
        <v>5582</v>
      </c>
      <c r="F1633" s="35">
        <v>0</v>
      </c>
      <c r="G1633" s="35">
        <v>0</v>
      </c>
    </row>
    <row r="1634" spans="1:7" ht="16" x14ac:dyDescent="0.2">
      <c r="A1634" s="4" t="s">
        <v>2721</v>
      </c>
      <c r="B1634" s="83"/>
      <c r="C1634" s="5" t="s">
        <v>610</v>
      </c>
      <c r="D1634" s="12"/>
      <c r="E1634" s="34">
        <v>18214</v>
      </c>
      <c r="F1634" s="35">
        <v>1</v>
      </c>
      <c r="G1634" s="35">
        <v>1</v>
      </c>
    </row>
    <row r="1635" spans="1:7" ht="16" x14ac:dyDescent="0.2">
      <c r="A1635" s="4" t="s">
        <v>2722</v>
      </c>
      <c r="B1635" s="83"/>
      <c r="C1635" s="5" t="s">
        <v>2723</v>
      </c>
      <c r="D1635" s="11"/>
      <c r="E1635" s="34">
        <v>548</v>
      </c>
      <c r="F1635" s="35">
        <v>0</v>
      </c>
      <c r="G1635" s="35">
        <v>0</v>
      </c>
    </row>
    <row r="1636" spans="1:7" ht="16" x14ac:dyDescent="0.2">
      <c r="A1636" s="4" t="s">
        <v>2724</v>
      </c>
      <c r="B1636" s="83"/>
      <c r="C1636" s="5" t="s">
        <v>337</v>
      </c>
      <c r="D1636" s="11"/>
      <c r="E1636" s="34">
        <v>4203</v>
      </c>
      <c r="F1636" s="35">
        <v>0</v>
      </c>
      <c r="G1636" s="35">
        <v>0</v>
      </c>
    </row>
    <row r="1637" spans="1:7" ht="16" x14ac:dyDescent="0.2">
      <c r="A1637" s="4" t="s">
        <v>2725</v>
      </c>
      <c r="B1637" s="83"/>
      <c r="C1637" s="5" t="s">
        <v>2726</v>
      </c>
      <c r="D1637" s="11"/>
      <c r="E1637" s="34">
        <v>6072</v>
      </c>
      <c r="F1637" s="35">
        <v>0</v>
      </c>
      <c r="G1637" s="35">
        <v>0</v>
      </c>
    </row>
    <row r="1638" spans="1:7" ht="16" x14ac:dyDescent="0.2">
      <c r="A1638" s="4" t="s">
        <v>2727</v>
      </c>
      <c r="B1638" s="83"/>
      <c r="C1638" s="5" t="s">
        <v>2728</v>
      </c>
      <c r="D1638" s="11"/>
      <c r="E1638" s="34">
        <v>1781</v>
      </c>
      <c r="F1638" s="35">
        <v>0</v>
      </c>
      <c r="G1638" s="35">
        <v>0</v>
      </c>
    </row>
    <row r="1639" spans="1:7" ht="16" x14ac:dyDescent="0.2">
      <c r="A1639" s="4" t="s">
        <v>2729</v>
      </c>
      <c r="B1639" s="83"/>
      <c r="C1639" s="5" t="s">
        <v>1870</v>
      </c>
      <c r="D1639" s="11"/>
      <c r="E1639" s="34">
        <v>7157</v>
      </c>
      <c r="F1639" s="35">
        <v>0</v>
      </c>
      <c r="G1639" s="35">
        <v>0</v>
      </c>
    </row>
    <row r="1640" spans="1:7" ht="16" x14ac:dyDescent="0.2">
      <c r="A1640" s="4" t="s">
        <v>2730</v>
      </c>
      <c r="B1640" s="83"/>
      <c r="C1640" s="5" t="s">
        <v>346</v>
      </c>
      <c r="D1640" s="11"/>
      <c r="E1640" s="34">
        <v>1112</v>
      </c>
      <c r="F1640" s="35">
        <v>0</v>
      </c>
      <c r="G1640" s="35">
        <v>0</v>
      </c>
    </row>
    <row r="1641" spans="1:7" ht="16" x14ac:dyDescent="0.2">
      <c r="A1641" s="4" t="s">
        <v>2731</v>
      </c>
      <c r="B1641" s="83"/>
      <c r="C1641" s="5" t="s">
        <v>2732</v>
      </c>
      <c r="D1641" s="12"/>
      <c r="E1641" s="34">
        <v>48582</v>
      </c>
      <c r="F1641" s="35">
        <v>1</v>
      </c>
      <c r="G1641" s="35">
        <v>1</v>
      </c>
    </row>
    <row r="1642" spans="1:7" ht="16" x14ac:dyDescent="0.2">
      <c r="A1642" s="4" t="s">
        <v>2733</v>
      </c>
      <c r="B1642" s="83"/>
      <c r="C1642" s="5" t="s">
        <v>1387</v>
      </c>
      <c r="D1642" s="11"/>
      <c r="E1642" s="34">
        <v>11377</v>
      </c>
      <c r="F1642" s="35">
        <v>0</v>
      </c>
      <c r="G1642" s="35">
        <v>0</v>
      </c>
    </row>
    <row r="1643" spans="1:7" ht="16" x14ac:dyDescent="0.2">
      <c r="A1643" s="4" t="s">
        <v>2734</v>
      </c>
      <c r="B1643" s="83"/>
      <c r="C1643" s="5" t="s">
        <v>2735</v>
      </c>
      <c r="D1643" s="11"/>
      <c r="E1643" s="34">
        <v>10242</v>
      </c>
      <c r="F1643" s="35">
        <v>0</v>
      </c>
      <c r="G1643" s="35">
        <v>0</v>
      </c>
    </row>
    <row r="1644" spans="1:7" ht="16" x14ac:dyDescent="0.2">
      <c r="A1644" s="4" t="s">
        <v>2736</v>
      </c>
      <c r="B1644" s="83"/>
      <c r="C1644" s="5" t="s">
        <v>2737</v>
      </c>
      <c r="D1644" s="11"/>
      <c r="E1644" s="34">
        <v>8253</v>
      </c>
      <c r="F1644" s="35">
        <v>0</v>
      </c>
      <c r="G1644" s="35">
        <v>0</v>
      </c>
    </row>
    <row r="1645" spans="1:7" ht="16" x14ac:dyDescent="0.2">
      <c r="A1645" s="4" t="s">
        <v>2738</v>
      </c>
      <c r="B1645" s="83"/>
      <c r="C1645" s="5" t="s">
        <v>2739</v>
      </c>
      <c r="D1645" s="11"/>
      <c r="E1645" s="34">
        <v>14062</v>
      </c>
      <c r="F1645" s="35">
        <v>0</v>
      </c>
      <c r="G1645" s="35">
        <v>0</v>
      </c>
    </row>
    <row r="1646" spans="1:7" ht="16" x14ac:dyDescent="0.2">
      <c r="A1646" s="4" t="s">
        <v>2740</v>
      </c>
      <c r="B1646" s="83"/>
      <c r="C1646" s="5" t="s">
        <v>1696</v>
      </c>
      <c r="D1646" s="11"/>
      <c r="E1646" s="34">
        <v>3436</v>
      </c>
      <c r="F1646" s="35">
        <v>0</v>
      </c>
      <c r="G1646" s="35">
        <v>0</v>
      </c>
    </row>
    <row r="1647" spans="1:7" ht="16" x14ac:dyDescent="0.2">
      <c r="A1647" s="4" t="s">
        <v>2741</v>
      </c>
      <c r="B1647" s="83"/>
      <c r="C1647" s="5" t="s">
        <v>2742</v>
      </c>
      <c r="D1647" s="11"/>
      <c r="E1647" s="34">
        <v>36118</v>
      </c>
      <c r="F1647" s="35">
        <v>0</v>
      </c>
      <c r="G1647" s="35">
        <v>0</v>
      </c>
    </row>
    <row r="1648" spans="1:7" ht="16" x14ac:dyDescent="0.2">
      <c r="A1648" s="4" t="s">
        <v>2743</v>
      </c>
      <c r="B1648" s="83"/>
      <c r="C1648" s="5" t="s">
        <v>2744</v>
      </c>
      <c r="D1648" s="11"/>
      <c r="E1648" s="34">
        <v>9445</v>
      </c>
      <c r="F1648" s="35">
        <v>0</v>
      </c>
      <c r="G1648" s="35">
        <v>0</v>
      </c>
    </row>
    <row r="1649" spans="1:7" ht="16" x14ac:dyDescent="0.2">
      <c r="A1649" s="4" t="s">
        <v>2745</v>
      </c>
      <c r="B1649" s="83"/>
      <c r="C1649" s="5" t="s">
        <v>2746</v>
      </c>
      <c r="D1649" s="11"/>
      <c r="E1649" s="34">
        <v>3762</v>
      </c>
      <c r="F1649" s="35">
        <v>0</v>
      </c>
      <c r="G1649" s="35">
        <v>0</v>
      </c>
    </row>
    <row r="1650" spans="1:7" ht="16" x14ac:dyDescent="0.2">
      <c r="A1650" s="4" t="s">
        <v>2747</v>
      </c>
      <c r="B1650" s="83"/>
      <c r="C1650" s="5" t="s">
        <v>1265</v>
      </c>
      <c r="D1650" s="11"/>
      <c r="E1650" s="34">
        <v>6496</v>
      </c>
      <c r="F1650" s="35">
        <v>0</v>
      </c>
      <c r="G1650" s="35">
        <v>0</v>
      </c>
    </row>
    <row r="1651" spans="1:7" ht="16" x14ac:dyDescent="0.2">
      <c r="A1651" s="4" t="s">
        <v>2748</v>
      </c>
      <c r="B1651" s="83"/>
      <c r="C1651" s="5" t="s">
        <v>2749</v>
      </c>
      <c r="D1651" s="11"/>
      <c r="E1651" s="34">
        <v>5211</v>
      </c>
      <c r="F1651" s="35">
        <v>0</v>
      </c>
      <c r="G1651" s="35">
        <v>0</v>
      </c>
    </row>
    <row r="1652" spans="1:7" ht="16" x14ac:dyDescent="0.2">
      <c r="A1652" s="4" t="s">
        <v>2750</v>
      </c>
      <c r="B1652" s="83"/>
      <c r="C1652" s="5" t="s">
        <v>2751</v>
      </c>
      <c r="D1652" s="11"/>
      <c r="E1652" s="34">
        <v>728</v>
      </c>
      <c r="F1652" s="35">
        <v>0</v>
      </c>
      <c r="G1652" s="35">
        <v>0</v>
      </c>
    </row>
    <row r="1653" spans="1:7" ht="16" x14ac:dyDescent="0.2">
      <c r="A1653" s="4" t="s">
        <v>2752</v>
      </c>
      <c r="B1653" s="83"/>
      <c r="C1653" s="5" t="s">
        <v>1269</v>
      </c>
      <c r="D1653" s="11"/>
      <c r="E1653" s="34">
        <v>7385</v>
      </c>
      <c r="F1653" s="35">
        <v>0</v>
      </c>
      <c r="G1653" s="35">
        <v>0</v>
      </c>
    </row>
    <row r="1654" spans="1:7" ht="16" x14ac:dyDescent="0.2">
      <c r="A1654" s="4" t="s">
        <v>2753</v>
      </c>
      <c r="B1654" s="83"/>
      <c r="C1654" s="5" t="s">
        <v>2754</v>
      </c>
      <c r="D1654" s="11"/>
      <c r="E1654" s="34">
        <v>2100</v>
      </c>
      <c r="F1654" s="35">
        <v>0</v>
      </c>
      <c r="G1654" s="35">
        <v>0</v>
      </c>
    </row>
    <row r="1655" spans="1:7" ht="16" x14ac:dyDescent="0.2">
      <c r="A1655" s="4" t="s">
        <v>2755</v>
      </c>
      <c r="B1655" s="83"/>
      <c r="C1655" s="5" t="s">
        <v>2756</v>
      </c>
      <c r="D1655" s="11"/>
      <c r="E1655" s="34">
        <v>885</v>
      </c>
      <c r="F1655" s="35">
        <v>0</v>
      </c>
      <c r="G1655" s="35">
        <v>0</v>
      </c>
    </row>
    <row r="1656" spans="1:7" ht="16" x14ac:dyDescent="0.2">
      <c r="A1656" s="4" t="s">
        <v>2757</v>
      </c>
      <c r="B1656" s="84"/>
      <c r="C1656" s="5" t="s">
        <v>2758</v>
      </c>
      <c r="D1656" s="12"/>
      <c r="E1656" s="34">
        <v>172692</v>
      </c>
      <c r="F1656" s="35">
        <v>1</v>
      </c>
      <c r="G1656" s="35">
        <v>1</v>
      </c>
    </row>
    <row r="1657" spans="1:7" ht="16" x14ac:dyDescent="0.2">
      <c r="A1657" s="4" t="s">
        <v>2759</v>
      </c>
      <c r="B1657" s="82" t="s">
        <v>27</v>
      </c>
      <c r="C1657" s="5" t="s">
        <v>2760</v>
      </c>
      <c r="D1657" s="16"/>
      <c r="E1657" s="34">
        <v>186177</v>
      </c>
      <c r="F1657" s="35">
        <v>5</v>
      </c>
      <c r="G1657" s="35">
        <v>5</v>
      </c>
    </row>
    <row r="1658" spans="1:7" ht="16" x14ac:dyDescent="0.2">
      <c r="A1658" s="4" t="s">
        <v>2761</v>
      </c>
      <c r="B1658" s="83"/>
      <c r="C1658" s="5" t="s">
        <v>1273</v>
      </c>
      <c r="D1658" s="13"/>
      <c r="E1658" s="34">
        <v>36958</v>
      </c>
      <c r="F1658" s="35">
        <v>2</v>
      </c>
      <c r="G1658" s="35">
        <v>2</v>
      </c>
    </row>
    <row r="1659" spans="1:7" ht="16" x14ac:dyDescent="0.2">
      <c r="A1659" s="4" t="s">
        <v>2762</v>
      </c>
      <c r="B1659" s="83"/>
      <c r="C1659" s="5" t="s">
        <v>2763</v>
      </c>
      <c r="D1659" s="11"/>
      <c r="E1659" s="34">
        <v>11479</v>
      </c>
      <c r="F1659" s="35">
        <v>0</v>
      </c>
      <c r="G1659" s="35">
        <v>0</v>
      </c>
    </row>
    <row r="1660" spans="1:7" ht="16" x14ac:dyDescent="0.2">
      <c r="A1660" s="4" t="s">
        <v>2764</v>
      </c>
      <c r="B1660" s="83"/>
      <c r="C1660" s="5" t="s">
        <v>2765</v>
      </c>
      <c r="D1660" s="19"/>
      <c r="E1660" s="34">
        <v>21758</v>
      </c>
      <c r="F1660" s="35">
        <v>8</v>
      </c>
      <c r="G1660" s="35">
        <v>8</v>
      </c>
    </row>
    <row r="1661" spans="1:7" ht="16" x14ac:dyDescent="0.2">
      <c r="A1661" s="4" t="s">
        <v>2766</v>
      </c>
      <c r="B1661" s="83"/>
      <c r="C1661" s="5" t="s">
        <v>2767</v>
      </c>
      <c r="D1661" s="11"/>
      <c r="E1661" s="34">
        <v>27514</v>
      </c>
      <c r="F1661" s="35">
        <v>0</v>
      </c>
      <c r="G1661" s="35">
        <v>0</v>
      </c>
    </row>
    <row r="1662" spans="1:7" ht="16" x14ac:dyDescent="0.2">
      <c r="A1662" s="4" t="s">
        <v>2768</v>
      </c>
      <c r="B1662" s="83"/>
      <c r="C1662" s="5" t="s">
        <v>2769</v>
      </c>
      <c r="D1662" s="11"/>
      <c r="E1662" s="34">
        <v>18110</v>
      </c>
      <c r="F1662" s="35">
        <v>0</v>
      </c>
      <c r="G1662" s="35">
        <v>0</v>
      </c>
    </row>
    <row r="1663" spans="1:7" ht="16" x14ac:dyDescent="0.2">
      <c r="A1663" s="4" t="s">
        <v>2770</v>
      </c>
      <c r="B1663" s="83"/>
      <c r="C1663" s="5" t="s">
        <v>2771</v>
      </c>
      <c r="D1663" s="13"/>
      <c r="E1663" s="34">
        <v>44670</v>
      </c>
      <c r="F1663" s="35">
        <v>2</v>
      </c>
      <c r="G1663" s="35">
        <v>2</v>
      </c>
    </row>
    <row r="1664" spans="1:7" ht="16" x14ac:dyDescent="0.2">
      <c r="A1664" s="4" t="s">
        <v>2772</v>
      </c>
      <c r="B1664" s="83"/>
      <c r="C1664" s="5" t="s">
        <v>2773</v>
      </c>
      <c r="D1664" s="16"/>
      <c r="E1664" s="34">
        <v>17086</v>
      </c>
      <c r="F1664" s="35">
        <v>5</v>
      </c>
      <c r="G1664" s="35">
        <v>5</v>
      </c>
    </row>
    <row r="1665" spans="1:7" ht="16" x14ac:dyDescent="0.2">
      <c r="A1665" s="4" t="s">
        <v>2774</v>
      </c>
      <c r="B1665" s="83"/>
      <c r="C1665" s="5" t="s">
        <v>2775</v>
      </c>
      <c r="D1665" s="17"/>
      <c r="E1665" s="34">
        <v>30007</v>
      </c>
      <c r="F1665" s="35">
        <v>6</v>
      </c>
      <c r="G1665" s="35">
        <v>6</v>
      </c>
    </row>
    <row r="1666" spans="1:7" ht="16" x14ac:dyDescent="0.2">
      <c r="A1666" s="4" t="s">
        <v>2776</v>
      </c>
      <c r="B1666" s="83"/>
      <c r="C1666" s="5" t="s">
        <v>2777</v>
      </c>
      <c r="D1666" s="15"/>
      <c r="E1666" s="34">
        <v>174702</v>
      </c>
      <c r="F1666" s="35">
        <v>4</v>
      </c>
      <c r="G1666" s="35">
        <v>4</v>
      </c>
    </row>
    <row r="1667" spans="1:7" ht="16" x14ac:dyDescent="0.2">
      <c r="A1667" s="4" t="s">
        <v>2778</v>
      </c>
      <c r="B1667" s="83"/>
      <c r="C1667" s="5" t="s">
        <v>2779</v>
      </c>
      <c r="D1667" s="17"/>
      <c r="E1667" s="34">
        <v>277417</v>
      </c>
      <c r="F1667" s="35">
        <v>6</v>
      </c>
      <c r="G1667" s="35">
        <v>6</v>
      </c>
    </row>
    <row r="1668" spans="1:7" ht="16" x14ac:dyDescent="0.2">
      <c r="A1668" s="4" t="s">
        <v>2780</v>
      </c>
      <c r="B1668" s="83"/>
      <c r="C1668" s="5" t="s">
        <v>796</v>
      </c>
      <c r="D1668" s="12"/>
      <c r="E1668" s="34">
        <v>88655</v>
      </c>
      <c r="F1668" s="35">
        <v>1</v>
      </c>
      <c r="G1668" s="35">
        <v>1</v>
      </c>
    </row>
    <row r="1669" spans="1:7" ht="16" x14ac:dyDescent="0.2">
      <c r="A1669" s="4" t="s">
        <v>2781</v>
      </c>
      <c r="B1669" s="83"/>
      <c r="C1669" s="5" t="s">
        <v>2782</v>
      </c>
      <c r="D1669" s="15"/>
      <c r="E1669" s="34">
        <v>249725</v>
      </c>
      <c r="F1669" s="35">
        <v>4</v>
      </c>
      <c r="G1669" s="35">
        <v>4</v>
      </c>
    </row>
    <row r="1670" spans="1:7" ht="16" x14ac:dyDescent="0.2">
      <c r="A1670" s="4" t="s">
        <v>2783</v>
      </c>
      <c r="B1670" s="83"/>
      <c r="C1670" s="5" t="s">
        <v>1752</v>
      </c>
      <c r="D1670" s="11"/>
      <c r="E1670" s="34">
        <v>81105</v>
      </c>
      <c r="F1670" s="35">
        <v>0</v>
      </c>
      <c r="G1670" s="35">
        <v>0</v>
      </c>
    </row>
    <row r="1671" spans="1:7" ht="16" x14ac:dyDescent="0.2">
      <c r="A1671" s="4" t="s">
        <v>2784</v>
      </c>
      <c r="B1671" s="83"/>
      <c r="C1671" s="5" t="s">
        <v>801</v>
      </c>
      <c r="D1671" s="11"/>
      <c r="E1671" s="34">
        <v>11315</v>
      </c>
      <c r="F1671" s="35">
        <v>0</v>
      </c>
      <c r="G1671" s="35">
        <v>0</v>
      </c>
    </row>
    <row r="1672" spans="1:7" ht="16" x14ac:dyDescent="0.2">
      <c r="A1672" s="4" t="s">
        <v>2785</v>
      </c>
      <c r="B1672" s="83"/>
      <c r="C1672" s="5" t="s">
        <v>2786</v>
      </c>
      <c r="D1672" s="11"/>
      <c r="E1672" s="34">
        <v>70469</v>
      </c>
      <c r="F1672" s="35">
        <v>0</v>
      </c>
      <c r="G1672" s="35">
        <v>0</v>
      </c>
    </row>
    <row r="1673" spans="1:7" ht="16" x14ac:dyDescent="0.2">
      <c r="A1673" s="4" t="s">
        <v>2787</v>
      </c>
      <c r="B1673" s="83"/>
      <c r="C1673" s="5" t="s">
        <v>2788</v>
      </c>
      <c r="D1673" s="11"/>
      <c r="E1673" s="34">
        <v>22563</v>
      </c>
      <c r="F1673" s="35">
        <v>0</v>
      </c>
      <c r="G1673" s="35">
        <v>0</v>
      </c>
    </row>
    <row r="1674" spans="1:7" ht="16" x14ac:dyDescent="0.2">
      <c r="A1674" s="4" t="s">
        <v>2789</v>
      </c>
      <c r="B1674" s="83"/>
      <c r="C1674" s="5" t="s">
        <v>2790</v>
      </c>
      <c r="D1674" s="19"/>
      <c r="E1674" s="34">
        <v>170172</v>
      </c>
      <c r="F1674" s="35">
        <v>8</v>
      </c>
      <c r="G1674" s="35">
        <v>8</v>
      </c>
    </row>
    <row r="1675" spans="1:7" ht="16" x14ac:dyDescent="0.2">
      <c r="A1675" s="4" t="s">
        <v>2791</v>
      </c>
      <c r="B1675" s="83"/>
      <c r="C1675" s="5" t="s">
        <v>810</v>
      </c>
      <c r="D1675" s="16"/>
      <c r="E1675" s="34">
        <v>85111</v>
      </c>
      <c r="F1675" s="35">
        <v>5</v>
      </c>
      <c r="G1675" s="35">
        <v>5</v>
      </c>
    </row>
    <row r="1676" spans="1:7" ht="16" x14ac:dyDescent="0.2">
      <c r="A1676" s="4" t="s">
        <v>2792</v>
      </c>
      <c r="B1676" s="83"/>
      <c r="C1676" s="5" t="s">
        <v>130</v>
      </c>
      <c r="D1676" s="11"/>
      <c r="E1676" s="34">
        <v>30830</v>
      </c>
      <c r="F1676" s="35">
        <v>0</v>
      </c>
      <c r="G1676" s="35">
        <v>0</v>
      </c>
    </row>
    <row r="1677" spans="1:7" ht="16" x14ac:dyDescent="0.2">
      <c r="A1677" s="4" t="s">
        <v>2793</v>
      </c>
      <c r="B1677" s="83"/>
      <c r="C1677" s="5" t="s">
        <v>2794</v>
      </c>
      <c r="D1677" s="11"/>
      <c r="E1677" s="34">
        <v>14082</v>
      </c>
      <c r="F1677" s="35">
        <v>0</v>
      </c>
      <c r="G1677" s="35">
        <v>0</v>
      </c>
    </row>
    <row r="1678" spans="1:7" ht="16" x14ac:dyDescent="0.2">
      <c r="A1678" s="4" t="s">
        <v>2795</v>
      </c>
      <c r="B1678" s="83"/>
      <c r="C1678" s="5" t="s">
        <v>138</v>
      </c>
      <c r="D1678" s="11"/>
      <c r="E1678" s="34">
        <v>12239</v>
      </c>
      <c r="F1678" s="35">
        <v>0</v>
      </c>
      <c r="G1678" s="35">
        <v>0</v>
      </c>
    </row>
    <row r="1679" spans="1:7" ht="16" x14ac:dyDescent="0.2">
      <c r="A1679" s="4" t="s">
        <v>2796</v>
      </c>
      <c r="B1679" s="83"/>
      <c r="C1679" s="5" t="s">
        <v>267</v>
      </c>
      <c r="D1679" s="14"/>
      <c r="E1679" s="34">
        <v>103325</v>
      </c>
      <c r="F1679" s="35">
        <v>3</v>
      </c>
      <c r="G1679" s="35">
        <v>3</v>
      </c>
    </row>
    <row r="1680" spans="1:7" ht="16" x14ac:dyDescent="0.2">
      <c r="A1680" s="4" t="s">
        <v>2797</v>
      </c>
      <c r="B1680" s="83"/>
      <c r="C1680" s="5" t="s">
        <v>2798</v>
      </c>
      <c r="D1680" s="14"/>
      <c r="E1680" s="34">
        <v>50487</v>
      </c>
      <c r="F1680" s="35">
        <v>3</v>
      </c>
      <c r="G1680" s="35">
        <v>3</v>
      </c>
    </row>
    <row r="1681" spans="1:7" ht="16" x14ac:dyDescent="0.2">
      <c r="A1681" s="4" t="s">
        <v>2799</v>
      </c>
      <c r="B1681" s="83"/>
      <c r="C1681" s="5" t="s">
        <v>2800</v>
      </c>
      <c r="D1681" s="14"/>
      <c r="E1681" s="34">
        <v>105025</v>
      </c>
      <c r="F1681" s="35">
        <v>3</v>
      </c>
      <c r="G1681" s="35">
        <v>3</v>
      </c>
    </row>
    <row r="1682" spans="1:7" ht="16" x14ac:dyDescent="0.2">
      <c r="A1682" s="4" t="s">
        <v>2801</v>
      </c>
      <c r="B1682" s="83"/>
      <c r="C1682" s="5" t="s">
        <v>1296</v>
      </c>
      <c r="D1682" s="27"/>
      <c r="E1682" s="34">
        <v>338473</v>
      </c>
      <c r="F1682" s="35">
        <v>20</v>
      </c>
      <c r="G1682" s="35" t="s">
        <v>5055</v>
      </c>
    </row>
    <row r="1683" spans="1:7" ht="16" x14ac:dyDescent="0.2">
      <c r="A1683" s="4" t="s">
        <v>2802</v>
      </c>
      <c r="B1683" s="83"/>
      <c r="C1683" s="5" t="s">
        <v>2803</v>
      </c>
      <c r="D1683" s="11"/>
      <c r="E1683" s="34">
        <v>33158</v>
      </c>
      <c r="F1683" s="35">
        <v>0</v>
      </c>
      <c r="G1683" s="35">
        <v>0</v>
      </c>
    </row>
    <row r="1684" spans="1:7" ht="16" x14ac:dyDescent="0.2">
      <c r="A1684" s="4" t="s">
        <v>2804</v>
      </c>
      <c r="B1684" s="83"/>
      <c r="C1684" s="5" t="s">
        <v>2805</v>
      </c>
      <c r="D1684" s="12"/>
      <c r="E1684" s="34">
        <v>38245</v>
      </c>
      <c r="F1684" s="35">
        <v>1</v>
      </c>
      <c r="G1684" s="35">
        <v>1</v>
      </c>
    </row>
    <row r="1685" spans="1:7" ht="16" x14ac:dyDescent="0.2">
      <c r="A1685" s="4" t="s">
        <v>2806</v>
      </c>
      <c r="B1685" s="83"/>
      <c r="C1685" s="5" t="s">
        <v>2807</v>
      </c>
      <c r="D1685" s="15"/>
      <c r="E1685" s="34">
        <v>180182</v>
      </c>
      <c r="F1685" s="35">
        <v>4</v>
      </c>
      <c r="G1685" s="35">
        <v>4</v>
      </c>
    </row>
    <row r="1686" spans="1:7" ht="16" x14ac:dyDescent="0.2">
      <c r="A1686" s="4" t="s">
        <v>2808</v>
      </c>
      <c r="B1686" s="83"/>
      <c r="C1686" s="5" t="s">
        <v>2809</v>
      </c>
      <c r="D1686" s="11"/>
      <c r="E1686" s="34">
        <v>45855</v>
      </c>
      <c r="F1686" s="35">
        <v>0</v>
      </c>
      <c r="G1686" s="35">
        <v>0</v>
      </c>
    </row>
    <row r="1687" spans="1:7" ht="16" x14ac:dyDescent="0.2">
      <c r="A1687" s="4" t="s">
        <v>2810</v>
      </c>
      <c r="B1687" s="83"/>
      <c r="C1687" s="5" t="s">
        <v>2811</v>
      </c>
      <c r="D1687" s="15"/>
      <c r="E1687" s="34">
        <v>51571</v>
      </c>
      <c r="F1687" s="35">
        <v>4</v>
      </c>
      <c r="G1687" s="35">
        <v>4</v>
      </c>
    </row>
    <row r="1688" spans="1:7" ht="16" x14ac:dyDescent="0.2">
      <c r="A1688" s="4" t="s">
        <v>2812</v>
      </c>
      <c r="B1688" s="83"/>
      <c r="C1688" s="5" t="s">
        <v>2813</v>
      </c>
      <c r="D1688" s="29"/>
      <c r="E1688" s="34">
        <v>347240</v>
      </c>
      <c r="F1688" s="35">
        <v>33</v>
      </c>
      <c r="G1688" s="35" t="s">
        <v>5053</v>
      </c>
    </row>
    <row r="1689" spans="1:7" ht="16" x14ac:dyDescent="0.2">
      <c r="A1689" s="4" t="s">
        <v>2814</v>
      </c>
      <c r="B1689" s="83"/>
      <c r="C1689" s="5" t="s">
        <v>2815</v>
      </c>
      <c r="D1689" s="12"/>
      <c r="E1689" s="34">
        <v>49121</v>
      </c>
      <c r="F1689" s="35">
        <v>1</v>
      </c>
      <c r="G1689" s="35">
        <v>1</v>
      </c>
    </row>
    <row r="1690" spans="1:7" ht="16" x14ac:dyDescent="0.2">
      <c r="A1690" s="4" t="s">
        <v>2816</v>
      </c>
      <c r="B1690" s="83"/>
      <c r="C1690" s="5" t="s">
        <v>866</v>
      </c>
      <c r="D1690" s="28"/>
      <c r="E1690" s="34">
        <v>401718</v>
      </c>
      <c r="F1690" s="35">
        <v>23</v>
      </c>
      <c r="G1690" s="35" t="s">
        <v>5054</v>
      </c>
    </row>
    <row r="1691" spans="1:7" ht="16" x14ac:dyDescent="0.2">
      <c r="A1691" s="4" t="s">
        <v>2817</v>
      </c>
      <c r="B1691" s="83"/>
      <c r="C1691" s="5" t="s">
        <v>170</v>
      </c>
      <c r="D1691" s="13"/>
      <c r="E1691" s="34">
        <v>82037</v>
      </c>
      <c r="F1691" s="35">
        <v>2</v>
      </c>
      <c r="G1691" s="35">
        <v>2</v>
      </c>
    </row>
    <row r="1692" spans="1:7" ht="16" x14ac:dyDescent="0.2">
      <c r="A1692" s="4" t="s">
        <v>2818</v>
      </c>
      <c r="B1692" s="83"/>
      <c r="C1692" s="5" t="s">
        <v>2819</v>
      </c>
      <c r="D1692" s="16"/>
      <c r="E1692" s="34">
        <v>246558</v>
      </c>
      <c r="F1692" s="35">
        <v>5</v>
      </c>
      <c r="G1692" s="35">
        <v>5</v>
      </c>
    </row>
    <row r="1693" spans="1:7" ht="16" x14ac:dyDescent="0.2">
      <c r="A1693" s="4" t="s">
        <v>2820</v>
      </c>
      <c r="B1693" s="83"/>
      <c r="C1693" s="5" t="s">
        <v>2821</v>
      </c>
      <c r="D1693" s="11"/>
      <c r="E1693" s="34">
        <v>10234</v>
      </c>
      <c r="F1693" s="35">
        <v>0</v>
      </c>
      <c r="G1693" s="35">
        <v>0</v>
      </c>
    </row>
    <row r="1694" spans="1:7" ht="16" x14ac:dyDescent="0.2">
      <c r="A1694" s="4" t="s">
        <v>2822</v>
      </c>
      <c r="B1694" s="83"/>
      <c r="C1694" s="5" t="s">
        <v>386</v>
      </c>
      <c r="D1694" s="11"/>
      <c r="E1694" s="34">
        <v>8190</v>
      </c>
      <c r="F1694" s="35">
        <v>0</v>
      </c>
      <c r="G1694" s="35">
        <v>0</v>
      </c>
    </row>
    <row r="1695" spans="1:7" ht="16" x14ac:dyDescent="0.2">
      <c r="A1695" s="4" t="s">
        <v>2823</v>
      </c>
      <c r="B1695" s="83"/>
      <c r="C1695" s="5" t="s">
        <v>2824</v>
      </c>
      <c r="D1695" s="15"/>
      <c r="E1695" s="34">
        <v>61421</v>
      </c>
      <c r="F1695" s="35">
        <v>4</v>
      </c>
      <c r="G1695" s="35">
        <v>4</v>
      </c>
    </row>
    <row r="1696" spans="1:7" ht="16" x14ac:dyDescent="0.2">
      <c r="A1696" s="4" t="s">
        <v>2825</v>
      </c>
      <c r="B1696" s="83"/>
      <c r="C1696" s="5" t="s">
        <v>174</v>
      </c>
      <c r="D1696" s="12"/>
      <c r="E1696" s="34">
        <v>20700</v>
      </c>
      <c r="F1696" s="35">
        <v>1</v>
      </c>
      <c r="G1696" s="35">
        <v>1</v>
      </c>
    </row>
    <row r="1697" spans="1:7" ht="16" x14ac:dyDescent="0.2">
      <c r="A1697" s="4" t="s">
        <v>2826</v>
      </c>
      <c r="B1697" s="83"/>
      <c r="C1697" s="5" t="s">
        <v>2827</v>
      </c>
      <c r="D1697" s="28"/>
      <c r="E1697" s="34">
        <v>562234</v>
      </c>
      <c r="F1697" s="35">
        <v>28</v>
      </c>
      <c r="G1697" s="35" t="s">
        <v>5054</v>
      </c>
    </row>
    <row r="1698" spans="1:7" ht="16" x14ac:dyDescent="0.2">
      <c r="A1698" s="4" t="s">
        <v>2828</v>
      </c>
      <c r="B1698" s="83"/>
      <c r="C1698" s="5" t="s">
        <v>2829</v>
      </c>
      <c r="D1698" s="15"/>
      <c r="E1698" s="34">
        <v>46534</v>
      </c>
      <c r="F1698" s="35">
        <v>4</v>
      </c>
      <c r="G1698" s="35">
        <v>4</v>
      </c>
    </row>
    <row r="1699" spans="1:7" ht="16" x14ac:dyDescent="0.2">
      <c r="A1699" s="4" t="s">
        <v>2830</v>
      </c>
      <c r="B1699" s="83"/>
      <c r="C1699" s="5" t="s">
        <v>2831</v>
      </c>
      <c r="D1699" s="19"/>
      <c r="E1699" s="34">
        <v>150137</v>
      </c>
      <c r="F1699" s="35">
        <v>8</v>
      </c>
      <c r="G1699" s="35">
        <v>8</v>
      </c>
    </row>
    <row r="1700" spans="1:7" ht="16" x14ac:dyDescent="0.2">
      <c r="A1700" s="4" t="s">
        <v>2832</v>
      </c>
      <c r="B1700" s="83"/>
      <c r="C1700" s="5" t="s">
        <v>2833</v>
      </c>
      <c r="D1700" s="12"/>
      <c r="E1700" s="34">
        <v>63369</v>
      </c>
      <c r="F1700" s="35">
        <v>1</v>
      </c>
      <c r="G1700" s="35">
        <v>1</v>
      </c>
    </row>
    <row r="1701" spans="1:7" ht="16" x14ac:dyDescent="0.2">
      <c r="A1701" s="4" t="s">
        <v>2834</v>
      </c>
      <c r="B1701" s="83"/>
      <c r="C1701" s="5" t="s">
        <v>1323</v>
      </c>
      <c r="D1701" s="13"/>
      <c r="E1701" s="34">
        <v>122375</v>
      </c>
      <c r="F1701" s="35">
        <v>2</v>
      </c>
      <c r="G1701" s="35">
        <v>2</v>
      </c>
    </row>
    <row r="1702" spans="1:7" ht="16" x14ac:dyDescent="0.2">
      <c r="A1702" s="4" t="s">
        <v>2835</v>
      </c>
      <c r="B1702" s="83"/>
      <c r="C1702" s="5" t="s">
        <v>2836</v>
      </c>
      <c r="D1702" s="14"/>
      <c r="E1702" s="34">
        <v>19015</v>
      </c>
      <c r="F1702" s="35">
        <v>3</v>
      </c>
      <c r="G1702" s="35">
        <v>3</v>
      </c>
    </row>
    <row r="1703" spans="1:7" ht="16" x14ac:dyDescent="0.2">
      <c r="A1703" s="4" t="s">
        <v>2837</v>
      </c>
      <c r="B1703" s="83"/>
      <c r="C1703" s="5" t="s">
        <v>2838</v>
      </c>
      <c r="D1703" s="12"/>
      <c r="E1703" s="34">
        <v>56939</v>
      </c>
      <c r="F1703" s="35">
        <v>1</v>
      </c>
      <c r="G1703" s="35">
        <v>1</v>
      </c>
    </row>
    <row r="1704" spans="1:7" ht="16" x14ac:dyDescent="0.2">
      <c r="A1704" s="4" t="s">
        <v>2839</v>
      </c>
      <c r="B1704" s="83"/>
      <c r="C1704" s="5" t="s">
        <v>2840</v>
      </c>
      <c r="D1704" s="11"/>
      <c r="E1704" s="34">
        <v>4554</v>
      </c>
      <c r="F1704" s="35">
        <v>0</v>
      </c>
      <c r="G1704" s="35">
        <v>0</v>
      </c>
    </row>
    <row r="1705" spans="1:7" ht="16" x14ac:dyDescent="0.2">
      <c r="A1705" s="4" t="s">
        <v>2841</v>
      </c>
      <c r="B1705" s="83"/>
      <c r="C1705" s="5" t="s">
        <v>2842</v>
      </c>
      <c r="D1705" s="15"/>
      <c r="E1705" s="34">
        <v>211798</v>
      </c>
      <c r="F1705" s="35">
        <v>4</v>
      </c>
      <c r="G1705" s="35">
        <v>4</v>
      </c>
    </row>
    <row r="1706" spans="1:7" ht="16" x14ac:dyDescent="0.2">
      <c r="A1706" s="4" t="s">
        <v>2843</v>
      </c>
      <c r="B1706" s="83"/>
      <c r="C1706" s="5" t="s">
        <v>182</v>
      </c>
      <c r="D1706" s="11"/>
      <c r="E1706" s="34">
        <v>45039</v>
      </c>
      <c r="F1706" s="35">
        <v>0</v>
      </c>
      <c r="G1706" s="35">
        <v>0</v>
      </c>
    </row>
    <row r="1707" spans="1:7" ht="16" x14ac:dyDescent="0.2">
      <c r="A1707" s="4" t="s">
        <v>2844</v>
      </c>
      <c r="B1707" s="83"/>
      <c r="C1707" s="5" t="s">
        <v>2845</v>
      </c>
      <c r="D1707" s="18"/>
      <c r="E1707" s="34">
        <v>256448</v>
      </c>
      <c r="F1707" s="35">
        <v>7</v>
      </c>
      <c r="G1707" s="35">
        <v>7</v>
      </c>
    </row>
    <row r="1708" spans="1:7" ht="16" x14ac:dyDescent="0.2">
      <c r="A1708" s="4" t="s">
        <v>2846</v>
      </c>
      <c r="B1708" s="83"/>
      <c r="C1708" s="5" t="s">
        <v>910</v>
      </c>
      <c r="D1708" s="11"/>
      <c r="E1708" s="34">
        <v>9575</v>
      </c>
      <c r="F1708" s="35">
        <v>0</v>
      </c>
      <c r="G1708" s="35">
        <v>0</v>
      </c>
    </row>
    <row r="1709" spans="1:7" ht="16" x14ac:dyDescent="0.2">
      <c r="A1709" s="4" t="s">
        <v>2847</v>
      </c>
      <c r="B1709" s="83"/>
      <c r="C1709" s="5" t="s">
        <v>192</v>
      </c>
      <c r="D1709" s="11"/>
      <c r="E1709" s="34">
        <v>70258</v>
      </c>
      <c r="F1709" s="35">
        <v>0</v>
      </c>
      <c r="G1709" s="35">
        <v>0</v>
      </c>
    </row>
    <row r="1710" spans="1:7" ht="16" x14ac:dyDescent="0.2">
      <c r="A1710" s="4" t="s">
        <v>2848</v>
      </c>
      <c r="B1710" s="83"/>
      <c r="C1710" s="5" t="s">
        <v>2849</v>
      </c>
      <c r="D1710" s="17"/>
      <c r="E1710" s="34">
        <v>55837</v>
      </c>
      <c r="F1710" s="35">
        <v>6</v>
      </c>
      <c r="G1710" s="35">
        <v>6</v>
      </c>
    </row>
    <row r="1711" spans="1:7" ht="16" x14ac:dyDescent="0.2">
      <c r="A1711" s="4" t="s">
        <v>2850</v>
      </c>
      <c r="B1711" s="83"/>
      <c r="C1711" s="5" t="s">
        <v>314</v>
      </c>
      <c r="D1711" s="11"/>
      <c r="E1711" s="34">
        <v>98654</v>
      </c>
      <c r="F1711" s="35">
        <v>0</v>
      </c>
      <c r="G1711" s="35">
        <v>0</v>
      </c>
    </row>
    <row r="1712" spans="1:7" ht="16" x14ac:dyDescent="0.2">
      <c r="A1712" s="4" t="s">
        <v>2851</v>
      </c>
      <c r="B1712" s="83"/>
      <c r="C1712" s="5" t="s">
        <v>198</v>
      </c>
      <c r="D1712" s="11"/>
      <c r="E1712" s="34">
        <v>39232</v>
      </c>
      <c r="F1712" s="35">
        <v>0</v>
      </c>
      <c r="G1712" s="35">
        <v>0</v>
      </c>
    </row>
    <row r="1713" spans="1:7" ht="16" x14ac:dyDescent="0.2">
      <c r="A1713" s="4" t="s">
        <v>2852</v>
      </c>
      <c r="B1713" s="83"/>
      <c r="C1713" s="5" t="s">
        <v>200</v>
      </c>
      <c r="D1713" s="11"/>
      <c r="E1713" s="34">
        <v>22553</v>
      </c>
      <c r="F1713" s="35">
        <v>0</v>
      </c>
      <c r="G1713" s="35">
        <v>0</v>
      </c>
    </row>
    <row r="1714" spans="1:7" ht="16" x14ac:dyDescent="0.2">
      <c r="A1714" s="4" t="s">
        <v>2853</v>
      </c>
      <c r="B1714" s="83"/>
      <c r="C1714" s="5" t="s">
        <v>722</v>
      </c>
      <c r="D1714" s="13"/>
      <c r="E1714" s="34">
        <v>21601</v>
      </c>
      <c r="F1714" s="35">
        <v>2</v>
      </c>
      <c r="G1714" s="35">
        <v>2</v>
      </c>
    </row>
    <row r="1715" spans="1:7" ht="16" x14ac:dyDescent="0.2">
      <c r="A1715" s="4" t="s">
        <v>2854</v>
      </c>
      <c r="B1715" s="83"/>
      <c r="C1715" s="5" t="s">
        <v>2855</v>
      </c>
      <c r="D1715" s="11"/>
      <c r="E1715" s="34">
        <v>45198</v>
      </c>
      <c r="F1715" s="35">
        <v>0</v>
      </c>
      <c r="G1715" s="35">
        <v>0</v>
      </c>
    </row>
    <row r="1716" spans="1:7" ht="16" x14ac:dyDescent="0.2">
      <c r="A1716" s="4" t="s">
        <v>2856</v>
      </c>
      <c r="B1716" s="83"/>
      <c r="C1716" s="5" t="s">
        <v>2857</v>
      </c>
      <c r="D1716" s="30"/>
      <c r="E1716" s="34">
        <v>1233383</v>
      </c>
      <c r="F1716" s="35">
        <v>87</v>
      </c>
      <c r="G1716" s="35" t="s">
        <v>5052</v>
      </c>
    </row>
    <row r="1717" spans="1:7" ht="16" x14ac:dyDescent="0.2">
      <c r="A1717" s="4" t="s">
        <v>2858</v>
      </c>
      <c r="B1717" s="83"/>
      <c r="C1717" s="5" t="s">
        <v>935</v>
      </c>
      <c r="D1717" s="11"/>
      <c r="E1717" s="34">
        <v>15062</v>
      </c>
      <c r="F1717" s="35">
        <v>0</v>
      </c>
      <c r="G1717" s="35">
        <v>0</v>
      </c>
    </row>
    <row r="1718" spans="1:7" ht="16" x14ac:dyDescent="0.2">
      <c r="A1718" s="4" t="s">
        <v>2859</v>
      </c>
      <c r="B1718" s="83"/>
      <c r="C1718" s="5" t="s">
        <v>212</v>
      </c>
      <c r="D1718" s="12"/>
      <c r="E1718" s="34">
        <v>26403</v>
      </c>
      <c r="F1718" s="35">
        <v>1</v>
      </c>
      <c r="G1718" s="35">
        <v>1</v>
      </c>
    </row>
    <row r="1719" spans="1:7" ht="16" x14ac:dyDescent="0.2">
      <c r="A1719" s="4" t="s">
        <v>2860</v>
      </c>
      <c r="B1719" s="83"/>
      <c r="C1719" s="5" t="s">
        <v>2861</v>
      </c>
      <c r="D1719" s="11"/>
      <c r="E1719" s="34">
        <v>110619</v>
      </c>
      <c r="F1719" s="35">
        <v>0</v>
      </c>
      <c r="G1719" s="35">
        <v>0</v>
      </c>
    </row>
    <row r="1720" spans="1:7" ht="16" x14ac:dyDescent="0.2">
      <c r="A1720" s="4" t="s">
        <v>2862</v>
      </c>
      <c r="B1720" s="83"/>
      <c r="C1720" s="5" t="s">
        <v>2863</v>
      </c>
      <c r="D1720" s="24"/>
      <c r="E1720" s="34">
        <v>99365</v>
      </c>
      <c r="F1720" s="35">
        <v>13</v>
      </c>
      <c r="G1720" s="35">
        <v>13</v>
      </c>
    </row>
    <row r="1721" spans="1:7" ht="16" x14ac:dyDescent="0.2">
      <c r="A1721" s="4" t="s">
        <v>2864</v>
      </c>
      <c r="B1721" s="83"/>
      <c r="C1721" s="5" t="s">
        <v>2865</v>
      </c>
      <c r="D1721" s="21"/>
      <c r="E1721" s="34">
        <v>245959</v>
      </c>
      <c r="F1721" s="35">
        <v>10</v>
      </c>
      <c r="G1721" s="35">
        <v>10</v>
      </c>
    </row>
    <row r="1722" spans="1:7" ht="16" x14ac:dyDescent="0.2">
      <c r="A1722" s="4" t="s">
        <v>2866</v>
      </c>
      <c r="B1722" s="83"/>
      <c r="C1722" s="5" t="s">
        <v>2867</v>
      </c>
      <c r="D1722" s="12"/>
      <c r="E1722" s="34">
        <v>16491</v>
      </c>
      <c r="F1722" s="35">
        <v>1</v>
      </c>
      <c r="G1722" s="35">
        <v>1</v>
      </c>
    </row>
    <row r="1723" spans="1:7" ht="16" x14ac:dyDescent="0.2">
      <c r="A1723" s="4" t="s">
        <v>2868</v>
      </c>
      <c r="B1723" s="83"/>
      <c r="C1723" s="5" t="s">
        <v>2869</v>
      </c>
      <c r="D1723" s="16"/>
      <c r="E1723" s="34">
        <v>217175</v>
      </c>
      <c r="F1723" s="35">
        <v>5</v>
      </c>
      <c r="G1723" s="35">
        <v>5</v>
      </c>
    </row>
    <row r="1724" spans="1:7" ht="16" x14ac:dyDescent="0.2">
      <c r="A1724" s="4" t="s">
        <v>2870</v>
      </c>
      <c r="B1724" s="83"/>
      <c r="C1724" s="5" t="s">
        <v>465</v>
      </c>
      <c r="D1724" s="11"/>
      <c r="E1724" s="34">
        <v>152498</v>
      </c>
      <c r="F1724" s="35">
        <v>0</v>
      </c>
      <c r="G1724" s="35">
        <v>0</v>
      </c>
    </row>
    <row r="1725" spans="1:7" ht="16" x14ac:dyDescent="0.2">
      <c r="A1725" s="4" t="s">
        <v>2871</v>
      </c>
      <c r="B1725" s="83"/>
      <c r="C1725" s="5" t="s">
        <v>2872</v>
      </c>
      <c r="D1725" s="12"/>
      <c r="E1725" s="34">
        <v>12758</v>
      </c>
      <c r="F1725" s="35">
        <v>1</v>
      </c>
      <c r="G1725" s="35">
        <v>1</v>
      </c>
    </row>
    <row r="1726" spans="1:7" ht="16" x14ac:dyDescent="0.2">
      <c r="A1726" s="4" t="s">
        <v>2873</v>
      </c>
      <c r="B1726" s="83"/>
      <c r="C1726" s="5" t="s">
        <v>2874</v>
      </c>
      <c r="D1726" s="13"/>
      <c r="E1726" s="34">
        <v>42201</v>
      </c>
      <c r="F1726" s="35">
        <v>2</v>
      </c>
      <c r="G1726" s="35">
        <v>2</v>
      </c>
    </row>
    <row r="1727" spans="1:7" ht="16" x14ac:dyDescent="0.2">
      <c r="A1727" s="4" t="s">
        <v>2875</v>
      </c>
      <c r="B1727" s="83"/>
      <c r="C1727" s="5" t="s">
        <v>2876</v>
      </c>
      <c r="D1727" s="12"/>
      <c r="E1727" s="34">
        <v>72111</v>
      </c>
      <c r="F1727" s="35">
        <v>1</v>
      </c>
      <c r="G1727" s="35">
        <v>1</v>
      </c>
    </row>
    <row r="1728" spans="1:7" ht="16" x14ac:dyDescent="0.2">
      <c r="A1728" s="4" t="s">
        <v>2877</v>
      </c>
      <c r="B1728" s="83"/>
      <c r="C1728" s="5" t="s">
        <v>2878</v>
      </c>
      <c r="D1728" s="13"/>
      <c r="E1728" s="34">
        <v>13490</v>
      </c>
      <c r="F1728" s="35">
        <v>2</v>
      </c>
      <c r="G1728" s="35">
        <v>2</v>
      </c>
    </row>
    <row r="1729" spans="1:7" ht="16" x14ac:dyDescent="0.2">
      <c r="A1729" s="4" t="s">
        <v>2879</v>
      </c>
      <c r="B1729" s="83"/>
      <c r="C1729" s="5" t="s">
        <v>2880</v>
      </c>
      <c r="D1729" s="12"/>
      <c r="E1729" s="34">
        <v>40636</v>
      </c>
      <c r="F1729" s="35">
        <v>1</v>
      </c>
      <c r="G1729" s="35">
        <v>1</v>
      </c>
    </row>
    <row r="1730" spans="1:7" ht="16" x14ac:dyDescent="0.2">
      <c r="A1730" s="4" t="s">
        <v>2881</v>
      </c>
      <c r="B1730" s="83"/>
      <c r="C1730" s="5" t="s">
        <v>2882</v>
      </c>
      <c r="D1730" s="23"/>
      <c r="E1730" s="34">
        <v>182936</v>
      </c>
      <c r="F1730" s="35">
        <v>12</v>
      </c>
      <c r="G1730" s="35">
        <v>12</v>
      </c>
    </row>
    <row r="1731" spans="1:7" ht="16" x14ac:dyDescent="0.2">
      <c r="A1731" s="4" t="s">
        <v>2883</v>
      </c>
      <c r="B1731" s="83"/>
      <c r="C1731" s="5" t="s">
        <v>342</v>
      </c>
      <c r="D1731" s="11"/>
      <c r="E1731" s="34">
        <v>20533</v>
      </c>
      <c r="F1731" s="35">
        <v>0</v>
      </c>
      <c r="G1731" s="35">
        <v>0</v>
      </c>
    </row>
    <row r="1732" spans="1:7" ht="16" x14ac:dyDescent="0.2">
      <c r="A1732" s="4" t="s">
        <v>2884</v>
      </c>
      <c r="B1732" s="83"/>
      <c r="C1732" s="5" t="s">
        <v>222</v>
      </c>
      <c r="D1732" s="11"/>
      <c r="E1732" s="34">
        <v>149516</v>
      </c>
      <c r="F1732" s="35">
        <v>0</v>
      </c>
      <c r="G1732" s="35">
        <v>0</v>
      </c>
    </row>
    <row r="1733" spans="1:7" ht="16" x14ac:dyDescent="0.2">
      <c r="A1733" s="4" t="s">
        <v>2885</v>
      </c>
      <c r="B1733" s="83"/>
      <c r="C1733" s="5" t="s">
        <v>965</v>
      </c>
      <c r="D1733" s="16"/>
      <c r="E1733" s="34">
        <v>42041</v>
      </c>
      <c r="F1733" s="35">
        <v>5</v>
      </c>
      <c r="G1733" s="35">
        <v>5</v>
      </c>
    </row>
    <row r="1734" spans="1:7" ht="16" x14ac:dyDescent="0.2">
      <c r="A1734" s="4" t="s">
        <v>2886</v>
      </c>
      <c r="B1734" s="83"/>
      <c r="C1734" s="5" t="s">
        <v>2887</v>
      </c>
      <c r="D1734" s="19"/>
      <c r="E1734" s="34">
        <v>119941</v>
      </c>
      <c r="F1734" s="35">
        <v>8</v>
      </c>
      <c r="G1734" s="35">
        <v>8</v>
      </c>
    </row>
    <row r="1735" spans="1:7" ht="16" x14ac:dyDescent="0.2">
      <c r="A1735" s="4" t="s">
        <v>2888</v>
      </c>
      <c r="B1735" s="83"/>
      <c r="C1735" s="5" t="s">
        <v>2889</v>
      </c>
      <c r="D1735" s="13"/>
      <c r="E1735" s="34">
        <v>94195</v>
      </c>
      <c r="F1735" s="35">
        <v>2</v>
      </c>
      <c r="G1735" s="35">
        <v>2</v>
      </c>
    </row>
    <row r="1736" spans="1:7" ht="16" x14ac:dyDescent="0.2">
      <c r="A1736" s="4" t="s">
        <v>2890</v>
      </c>
      <c r="B1736" s="83"/>
      <c r="C1736" s="5" t="s">
        <v>1877</v>
      </c>
      <c r="D1736" s="17"/>
      <c r="E1736" s="34">
        <v>155096</v>
      </c>
      <c r="F1736" s="35">
        <v>6</v>
      </c>
      <c r="G1736" s="35">
        <v>6</v>
      </c>
    </row>
    <row r="1737" spans="1:7" ht="16" x14ac:dyDescent="0.2">
      <c r="A1737" s="4" t="s">
        <v>2891</v>
      </c>
      <c r="B1737" s="83"/>
      <c r="C1737" s="5" t="s">
        <v>2892</v>
      </c>
      <c r="D1737" s="12"/>
      <c r="E1737" s="34">
        <v>65745</v>
      </c>
      <c r="F1737" s="35">
        <v>1</v>
      </c>
      <c r="G1737" s="35">
        <v>1</v>
      </c>
    </row>
    <row r="1738" spans="1:7" ht="16" x14ac:dyDescent="0.2">
      <c r="A1738" s="4" t="s">
        <v>2893</v>
      </c>
      <c r="B1738" s="83"/>
      <c r="C1738" s="5" t="s">
        <v>2894</v>
      </c>
      <c r="D1738" s="14"/>
      <c r="E1738" s="34">
        <v>61504</v>
      </c>
      <c r="F1738" s="35">
        <v>3</v>
      </c>
      <c r="G1738" s="35">
        <v>3</v>
      </c>
    </row>
    <row r="1739" spans="1:7" ht="16" x14ac:dyDescent="0.2">
      <c r="A1739" s="4" t="s">
        <v>2895</v>
      </c>
      <c r="B1739" s="83"/>
      <c r="C1739" s="5" t="s">
        <v>2524</v>
      </c>
      <c r="D1739" s="15"/>
      <c r="E1739" s="34">
        <v>33322</v>
      </c>
      <c r="F1739" s="35">
        <v>4</v>
      </c>
      <c r="G1739" s="35">
        <v>4</v>
      </c>
    </row>
    <row r="1740" spans="1:7" ht="16" x14ac:dyDescent="0.2">
      <c r="A1740" s="4" t="s">
        <v>2896</v>
      </c>
      <c r="B1740" s="83"/>
      <c r="C1740" s="5" t="s">
        <v>2897</v>
      </c>
      <c r="D1740" s="11"/>
      <c r="E1740" s="34">
        <v>68830</v>
      </c>
      <c r="F1740" s="35">
        <v>0</v>
      </c>
      <c r="G1740" s="35">
        <v>0</v>
      </c>
    </row>
    <row r="1741" spans="1:7" ht="16" x14ac:dyDescent="0.2">
      <c r="A1741" s="4" t="s">
        <v>2898</v>
      </c>
      <c r="B1741" s="83"/>
      <c r="C1741" s="5" t="s">
        <v>2899</v>
      </c>
      <c r="D1741" s="12"/>
      <c r="E1741" s="34">
        <v>46126</v>
      </c>
      <c r="F1741" s="35">
        <v>1</v>
      </c>
      <c r="G1741" s="35">
        <v>1</v>
      </c>
    </row>
    <row r="1742" spans="1:7" ht="16" x14ac:dyDescent="0.2">
      <c r="A1742" s="4" t="s">
        <v>2900</v>
      </c>
      <c r="B1742" s="83"/>
      <c r="C1742" s="5" t="s">
        <v>2901</v>
      </c>
      <c r="D1742" s="13"/>
      <c r="E1742" s="34">
        <v>72287</v>
      </c>
      <c r="F1742" s="35">
        <v>2</v>
      </c>
      <c r="G1742" s="35">
        <v>2</v>
      </c>
    </row>
    <row r="1743" spans="1:7" ht="16" x14ac:dyDescent="0.2">
      <c r="A1743" s="4" t="s">
        <v>2902</v>
      </c>
      <c r="B1743" s="83"/>
      <c r="C1743" s="5" t="s">
        <v>2903</v>
      </c>
      <c r="D1743" s="11"/>
      <c r="E1743" s="34">
        <v>14024</v>
      </c>
      <c r="F1743" s="35">
        <v>0</v>
      </c>
      <c r="G1743" s="35">
        <v>0</v>
      </c>
    </row>
    <row r="1744" spans="1:7" ht="16" x14ac:dyDescent="0.2">
      <c r="A1744" s="4" t="s">
        <v>2904</v>
      </c>
      <c r="B1744" s="83"/>
      <c r="C1744" s="5" t="s">
        <v>2905</v>
      </c>
      <c r="D1744" s="11"/>
      <c r="E1744" s="34">
        <v>34211</v>
      </c>
      <c r="F1744" s="35">
        <v>0</v>
      </c>
      <c r="G1744" s="35">
        <v>0</v>
      </c>
    </row>
    <row r="1745" spans="1:7" ht="16" x14ac:dyDescent="0.2">
      <c r="A1745" s="4" t="s">
        <v>2906</v>
      </c>
      <c r="B1745" s="83"/>
      <c r="C1745" s="5" t="s">
        <v>2907</v>
      </c>
      <c r="D1745" s="11"/>
      <c r="E1745" s="34">
        <v>3537</v>
      </c>
      <c r="F1745" s="35">
        <v>0</v>
      </c>
      <c r="G1745" s="35">
        <v>0</v>
      </c>
    </row>
    <row r="1746" spans="1:7" ht="16" x14ac:dyDescent="0.2">
      <c r="A1746" s="4" t="s">
        <v>2908</v>
      </c>
      <c r="B1746" s="83"/>
      <c r="C1746" s="5" t="s">
        <v>367</v>
      </c>
      <c r="D1746" s="13"/>
      <c r="E1746" s="34">
        <v>267674</v>
      </c>
      <c r="F1746" s="35">
        <v>2</v>
      </c>
      <c r="G1746" s="35">
        <v>2</v>
      </c>
    </row>
    <row r="1747" spans="1:7" ht="16" x14ac:dyDescent="0.2">
      <c r="A1747" s="4" t="s">
        <v>2909</v>
      </c>
      <c r="B1747" s="83"/>
      <c r="C1747" s="5" t="s">
        <v>2910</v>
      </c>
      <c r="D1747" s="17"/>
      <c r="E1747" s="34">
        <v>42638</v>
      </c>
      <c r="F1747" s="35">
        <v>6</v>
      </c>
      <c r="G1747" s="35">
        <v>6</v>
      </c>
    </row>
    <row r="1748" spans="1:7" ht="16" x14ac:dyDescent="0.2">
      <c r="A1748" s="4" t="s">
        <v>2911</v>
      </c>
      <c r="B1748" s="83"/>
      <c r="C1748" s="5" t="s">
        <v>2912</v>
      </c>
      <c r="D1748" s="29"/>
      <c r="E1748" s="34">
        <v>1257235</v>
      </c>
      <c r="F1748" s="35">
        <v>34</v>
      </c>
      <c r="G1748" s="35" t="s">
        <v>5053</v>
      </c>
    </row>
    <row r="1749" spans="1:7" ht="16" x14ac:dyDescent="0.2">
      <c r="A1749" s="4" t="s">
        <v>2913</v>
      </c>
      <c r="B1749" s="83"/>
      <c r="C1749" s="5" t="s">
        <v>1015</v>
      </c>
      <c r="D1749" s="15"/>
      <c r="E1749" s="34">
        <v>18898</v>
      </c>
      <c r="F1749" s="35">
        <v>4</v>
      </c>
      <c r="G1749" s="35">
        <v>4</v>
      </c>
    </row>
    <row r="1750" spans="1:7" ht="16" x14ac:dyDescent="0.2">
      <c r="A1750" s="4" t="s">
        <v>2914</v>
      </c>
      <c r="B1750" s="83"/>
      <c r="C1750" s="5" t="s">
        <v>240</v>
      </c>
      <c r="D1750" s="11"/>
      <c r="E1750" s="34">
        <v>10638</v>
      </c>
      <c r="F1750" s="35">
        <v>0</v>
      </c>
      <c r="G1750" s="35">
        <v>0</v>
      </c>
    </row>
    <row r="1751" spans="1:7" ht="16" x14ac:dyDescent="0.2">
      <c r="A1751" s="4" t="s">
        <v>2915</v>
      </c>
      <c r="B1751" s="83"/>
      <c r="C1751" s="5" t="s">
        <v>2916</v>
      </c>
      <c r="D1751" s="11"/>
      <c r="E1751" s="34">
        <v>54786</v>
      </c>
      <c r="F1751" s="35">
        <v>0</v>
      </c>
      <c r="G1751" s="35">
        <v>0</v>
      </c>
    </row>
    <row r="1752" spans="1:7" ht="16" x14ac:dyDescent="0.2">
      <c r="A1752" s="4" t="s">
        <v>2917</v>
      </c>
      <c r="B1752" s="83"/>
      <c r="C1752" s="5" t="s">
        <v>1018</v>
      </c>
      <c r="D1752" s="19"/>
      <c r="E1752" s="34">
        <v>122278</v>
      </c>
      <c r="F1752" s="35">
        <v>8</v>
      </c>
      <c r="G1752" s="35">
        <v>8</v>
      </c>
    </row>
    <row r="1753" spans="1:7" ht="16" x14ac:dyDescent="0.2">
      <c r="A1753" s="4" t="s">
        <v>2918</v>
      </c>
      <c r="B1753" s="83"/>
      <c r="C1753" s="5" t="s">
        <v>1028</v>
      </c>
      <c r="D1753" s="11"/>
      <c r="E1753" s="34">
        <v>66233</v>
      </c>
      <c r="F1753" s="35">
        <v>0</v>
      </c>
      <c r="G1753" s="35">
        <v>0</v>
      </c>
    </row>
    <row r="1754" spans="1:7" ht="16" x14ac:dyDescent="0.2">
      <c r="A1754" s="4" t="s">
        <v>2919</v>
      </c>
      <c r="B1754" s="83"/>
      <c r="C1754" s="5" t="s">
        <v>1720</v>
      </c>
      <c r="D1754" s="18"/>
      <c r="E1754" s="34">
        <v>81150</v>
      </c>
      <c r="F1754" s="35">
        <v>7</v>
      </c>
      <c r="G1754" s="35">
        <v>7</v>
      </c>
    </row>
    <row r="1755" spans="1:7" ht="16" x14ac:dyDescent="0.2">
      <c r="A1755" s="4" t="s">
        <v>2920</v>
      </c>
      <c r="B1755" s="83"/>
      <c r="C1755" s="5" t="s">
        <v>2921</v>
      </c>
      <c r="D1755" s="13"/>
      <c r="E1755" s="34">
        <v>38325</v>
      </c>
      <c r="F1755" s="35">
        <v>2</v>
      </c>
      <c r="G1755" s="35">
        <v>2</v>
      </c>
    </row>
    <row r="1756" spans="1:7" ht="16" x14ac:dyDescent="0.2">
      <c r="A1756" s="4" t="s">
        <v>2922</v>
      </c>
      <c r="B1756" s="84"/>
      <c r="C1756" s="5" t="s">
        <v>2923</v>
      </c>
      <c r="D1756" s="11"/>
      <c r="E1756" s="34">
        <v>19084</v>
      </c>
      <c r="F1756" s="35">
        <v>0</v>
      </c>
      <c r="G1756" s="35">
        <v>0</v>
      </c>
    </row>
    <row r="1757" spans="1:7" ht="16" x14ac:dyDescent="0.2">
      <c r="A1757" s="4" t="s">
        <v>2924</v>
      </c>
      <c r="B1757" s="82" t="s">
        <v>28</v>
      </c>
      <c r="C1757" s="5" t="s">
        <v>522</v>
      </c>
      <c r="D1757" s="11"/>
      <c r="E1757" s="34">
        <v>2275</v>
      </c>
      <c r="F1757" s="35">
        <v>0</v>
      </c>
      <c r="G1757" s="35">
        <v>0</v>
      </c>
    </row>
    <row r="1758" spans="1:7" ht="16" x14ac:dyDescent="0.2">
      <c r="A1758" s="4" t="s">
        <v>2925</v>
      </c>
      <c r="B1758" s="83"/>
      <c r="C1758" s="5" t="s">
        <v>2926</v>
      </c>
      <c r="D1758" s="11"/>
      <c r="E1758" s="34">
        <v>10573</v>
      </c>
      <c r="F1758" s="35">
        <v>0</v>
      </c>
      <c r="G1758" s="35">
        <v>0</v>
      </c>
    </row>
    <row r="1759" spans="1:7" ht="16" x14ac:dyDescent="0.2">
      <c r="A1759" s="4" t="s">
        <v>2927</v>
      </c>
      <c r="B1759" s="83"/>
      <c r="C1759" s="5" t="s">
        <v>2928</v>
      </c>
      <c r="D1759" s="11"/>
      <c r="E1759" s="34">
        <v>5759</v>
      </c>
      <c r="F1759" s="35">
        <v>0</v>
      </c>
      <c r="G1759" s="35">
        <v>0</v>
      </c>
    </row>
    <row r="1760" spans="1:7" ht="16" x14ac:dyDescent="0.2">
      <c r="A1760" s="4" t="s">
        <v>2929</v>
      </c>
      <c r="B1760" s="83"/>
      <c r="C1760" s="5" t="s">
        <v>2930</v>
      </c>
      <c r="D1760" s="11"/>
      <c r="E1760" s="34">
        <v>1071</v>
      </c>
      <c r="F1760" s="35">
        <v>0</v>
      </c>
      <c r="G1760" s="35">
        <v>0</v>
      </c>
    </row>
    <row r="1761" spans="1:7" ht="16" x14ac:dyDescent="0.2">
      <c r="A1761" s="4" t="s">
        <v>2931</v>
      </c>
      <c r="B1761" s="83"/>
      <c r="C1761" s="5" t="s">
        <v>2932</v>
      </c>
      <c r="D1761" s="11"/>
      <c r="E1761" s="34">
        <v>6284</v>
      </c>
      <c r="F1761" s="35">
        <v>0</v>
      </c>
      <c r="G1761" s="35">
        <v>0</v>
      </c>
    </row>
    <row r="1762" spans="1:7" ht="16" x14ac:dyDescent="0.2">
      <c r="A1762" s="4" t="s">
        <v>2933</v>
      </c>
      <c r="B1762" s="83"/>
      <c r="C1762" s="5" t="s">
        <v>2934</v>
      </c>
      <c r="D1762" s="11"/>
      <c r="E1762" s="34">
        <v>2762</v>
      </c>
      <c r="F1762" s="35">
        <v>0</v>
      </c>
      <c r="G1762" s="35">
        <v>0</v>
      </c>
    </row>
    <row r="1763" spans="1:7" ht="16" x14ac:dyDescent="0.2">
      <c r="A1763" s="4" t="s">
        <v>2935</v>
      </c>
      <c r="B1763" s="83"/>
      <c r="C1763" s="5" t="s">
        <v>796</v>
      </c>
      <c r="D1763" s="11"/>
      <c r="E1763" s="34">
        <v>2132</v>
      </c>
      <c r="F1763" s="35">
        <v>0</v>
      </c>
      <c r="G1763" s="35">
        <v>0</v>
      </c>
    </row>
    <row r="1764" spans="1:7" ht="16" x14ac:dyDescent="0.2">
      <c r="A1764" s="4" t="s">
        <v>2936</v>
      </c>
      <c r="B1764" s="83"/>
      <c r="C1764" s="5" t="s">
        <v>2937</v>
      </c>
      <c r="D1764" s="11"/>
      <c r="E1764" s="34">
        <v>103251</v>
      </c>
      <c r="F1764" s="35">
        <v>0</v>
      </c>
      <c r="G1764" s="35">
        <v>0</v>
      </c>
    </row>
    <row r="1765" spans="1:7" ht="16" x14ac:dyDescent="0.2">
      <c r="A1765" s="4" t="s">
        <v>2938</v>
      </c>
      <c r="B1765" s="83"/>
      <c r="C1765" s="5" t="s">
        <v>1066</v>
      </c>
      <c r="D1765" s="15"/>
      <c r="E1765" s="34">
        <v>201794</v>
      </c>
      <c r="F1765" s="35">
        <v>4</v>
      </c>
      <c r="G1765" s="35">
        <v>4</v>
      </c>
    </row>
    <row r="1766" spans="1:7" ht="16" x14ac:dyDescent="0.2">
      <c r="A1766" s="4" t="s">
        <v>2939</v>
      </c>
      <c r="B1766" s="83"/>
      <c r="C1766" s="5" t="s">
        <v>2940</v>
      </c>
      <c r="D1766" s="11"/>
      <c r="E1766" s="34">
        <v>3497</v>
      </c>
      <c r="F1766" s="35">
        <v>0</v>
      </c>
      <c r="G1766" s="35">
        <v>0</v>
      </c>
    </row>
    <row r="1767" spans="1:7" ht="16" x14ac:dyDescent="0.2">
      <c r="A1767" s="4" t="s">
        <v>2941</v>
      </c>
      <c r="B1767" s="83"/>
      <c r="C1767" s="5" t="s">
        <v>2942</v>
      </c>
      <c r="D1767" s="11"/>
      <c r="E1767" s="34">
        <v>4895</v>
      </c>
      <c r="F1767" s="35">
        <v>0</v>
      </c>
      <c r="G1767" s="35">
        <v>0</v>
      </c>
    </row>
    <row r="1768" spans="1:7" ht="16" x14ac:dyDescent="0.2">
      <c r="A1768" s="4" t="s">
        <v>2943</v>
      </c>
      <c r="B1768" s="83"/>
      <c r="C1768" s="5" t="s">
        <v>2944</v>
      </c>
      <c r="D1768" s="11"/>
      <c r="E1768" s="34">
        <v>2110</v>
      </c>
      <c r="F1768" s="35">
        <v>0</v>
      </c>
      <c r="G1768" s="35">
        <v>0</v>
      </c>
    </row>
    <row r="1769" spans="1:7" ht="16" x14ac:dyDescent="0.2">
      <c r="A1769" s="4" t="s">
        <v>2945</v>
      </c>
      <c r="B1769" s="83"/>
      <c r="C1769" s="5" t="s">
        <v>2946</v>
      </c>
      <c r="D1769" s="11"/>
      <c r="E1769" s="34">
        <v>4058</v>
      </c>
      <c r="F1769" s="35">
        <v>0</v>
      </c>
      <c r="G1769" s="35">
        <v>0</v>
      </c>
    </row>
    <row r="1770" spans="1:7" ht="16" x14ac:dyDescent="0.2">
      <c r="A1770" s="4" t="s">
        <v>2947</v>
      </c>
      <c r="B1770" s="83"/>
      <c r="C1770" s="5" t="s">
        <v>2948</v>
      </c>
      <c r="D1770" s="11"/>
      <c r="E1770" s="34">
        <v>2329</v>
      </c>
      <c r="F1770" s="35">
        <v>0</v>
      </c>
      <c r="G1770" s="35">
        <v>0</v>
      </c>
    </row>
    <row r="1771" spans="1:7" ht="16" x14ac:dyDescent="0.2">
      <c r="A1771" s="4" t="s">
        <v>2949</v>
      </c>
      <c r="B1771" s="83"/>
      <c r="C1771" s="5" t="s">
        <v>2950</v>
      </c>
      <c r="D1771" s="11"/>
      <c r="E1771" s="34">
        <v>3215</v>
      </c>
      <c r="F1771" s="35">
        <v>0</v>
      </c>
      <c r="G1771" s="35">
        <v>0</v>
      </c>
    </row>
    <row r="1772" spans="1:7" ht="16" x14ac:dyDescent="0.2">
      <c r="A1772" s="4" t="s">
        <v>2951</v>
      </c>
      <c r="B1772" s="83"/>
      <c r="C1772" s="5" t="s">
        <v>2952</v>
      </c>
      <c r="D1772" s="11"/>
      <c r="E1772" s="34">
        <v>3212</v>
      </c>
      <c r="F1772" s="35">
        <v>0</v>
      </c>
      <c r="G1772" s="35">
        <v>0</v>
      </c>
    </row>
    <row r="1773" spans="1:7" ht="16" x14ac:dyDescent="0.2">
      <c r="A1773" s="4" t="s">
        <v>2953</v>
      </c>
      <c r="B1773" s="83"/>
      <c r="C1773" s="5" t="s">
        <v>2698</v>
      </c>
      <c r="D1773" s="11"/>
      <c r="E1773" s="34">
        <v>1808</v>
      </c>
      <c r="F1773" s="35">
        <v>0</v>
      </c>
      <c r="G1773" s="35">
        <v>0</v>
      </c>
    </row>
    <row r="1774" spans="1:7" ht="16" x14ac:dyDescent="0.2">
      <c r="A1774" s="4" t="s">
        <v>2954</v>
      </c>
      <c r="B1774" s="83"/>
      <c r="C1774" s="5" t="s">
        <v>2955</v>
      </c>
      <c r="D1774" s="11"/>
      <c r="E1774" s="34">
        <v>74501</v>
      </c>
      <c r="F1774" s="35">
        <v>0</v>
      </c>
      <c r="G1774" s="35">
        <v>0</v>
      </c>
    </row>
    <row r="1775" spans="1:7" ht="16" x14ac:dyDescent="0.2">
      <c r="A1775" s="4" t="s">
        <v>2956</v>
      </c>
      <c r="B1775" s="83"/>
      <c r="C1775" s="5" t="s">
        <v>293</v>
      </c>
      <c r="D1775" s="11"/>
      <c r="E1775" s="34">
        <v>2206</v>
      </c>
      <c r="F1775" s="35">
        <v>0</v>
      </c>
      <c r="G1775" s="35">
        <v>0</v>
      </c>
    </row>
    <row r="1776" spans="1:7" ht="16" x14ac:dyDescent="0.2">
      <c r="A1776" s="4" t="s">
        <v>2957</v>
      </c>
      <c r="B1776" s="83"/>
      <c r="C1776" s="5" t="s">
        <v>2958</v>
      </c>
      <c r="D1776" s="11"/>
      <c r="E1776" s="34">
        <v>2239</v>
      </c>
      <c r="F1776" s="35">
        <v>0</v>
      </c>
      <c r="G1776" s="35">
        <v>0</v>
      </c>
    </row>
    <row r="1777" spans="1:7" ht="16" x14ac:dyDescent="0.2">
      <c r="A1777" s="4" t="s">
        <v>2959</v>
      </c>
      <c r="B1777" s="83"/>
      <c r="C1777" s="5" t="s">
        <v>2960</v>
      </c>
      <c r="D1777" s="11"/>
      <c r="E1777" s="34">
        <v>2492</v>
      </c>
      <c r="F1777" s="35">
        <v>0</v>
      </c>
      <c r="G1777" s="35">
        <v>0</v>
      </c>
    </row>
    <row r="1778" spans="1:7" ht="16" x14ac:dyDescent="0.2">
      <c r="A1778" s="4" t="s">
        <v>2961</v>
      </c>
      <c r="B1778" s="83"/>
      <c r="C1778" s="5" t="s">
        <v>2962</v>
      </c>
      <c r="D1778" s="11"/>
      <c r="E1778" s="34">
        <v>2393</v>
      </c>
      <c r="F1778" s="35">
        <v>0</v>
      </c>
      <c r="G1778" s="35">
        <v>0</v>
      </c>
    </row>
    <row r="1779" spans="1:7" ht="16" x14ac:dyDescent="0.2">
      <c r="A1779" s="4" t="s">
        <v>2963</v>
      </c>
      <c r="B1779" s="83"/>
      <c r="C1779" s="5" t="s">
        <v>2964</v>
      </c>
      <c r="D1779" s="11"/>
      <c r="E1779" s="34">
        <v>4135</v>
      </c>
      <c r="F1779" s="35">
        <v>0</v>
      </c>
      <c r="G1779" s="35">
        <v>0</v>
      </c>
    </row>
    <row r="1780" spans="1:7" ht="16" x14ac:dyDescent="0.2">
      <c r="A1780" s="4" t="s">
        <v>2965</v>
      </c>
      <c r="B1780" s="83"/>
      <c r="C1780" s="5" t="s">
        <v>318</v>
      </c>
      <c r="D1780" s="11"/>
      <c r="E1780" s="34">
        <v>1859</v>
      </c>
      <c r="F1780" s="35">
        <v>0</v>
      </c>
      <c r="G1780" s="35">
        <v>0</v>
      </c>
    </row>
    <row r="1781" spans="1:7" ht="16" x14ac:dyDescent="0.2">
      <c r="A1781" s="4" t="s">
        <v>2966</v>
      </c>
      <c r="B1781" s="83"/>
      <c r="C1781" s="5" t="s">
        <v>1362</v>
      </c>
      <c r="D1781" s="11"/>
      <c r="E1781" s="34">
        <v>5130</v>
      </c>
      <c r="F1781" s="35">
        <v>0</v>
      </c>
      <c r="G1781" s="35">
        <v>0</v>
      </c>
    </row>
    <row r="1782" spans="1:7" ht="16" x14ac:dyDescent="0.2">
      <c r="A1782" s="4" t="s">
        <v>2967</v>
      </c>
      <c r="B1782" s="83"/>
      <c r="C1782" s="5" t="s">
        <v>930</v>
      </c>
      <c r="D1782" s="11"/>
      <c r="E1782" s="34">
        <v>2451</v>
      </c>
      <c r="F1782" s="35">
        <v>0</v>
      </c>
      <c r="G1782" s="35">
        <v>0</v>
      </c>
    </row>
    <row r="1783" spans="1:7" ht="16" x14ac:dyDescent="0.2">
      <c r="A1783" s="4" t="s">
        <v>2968</v>
      </c>
      <c r="B1783" s="83"/>
      <c r="C1783" s="5" t="s">
        <v>2969</v>
      </c>
      <c r="D1783" s="11"/>
      <c r="E1783" s="34">
        <v>15192</v>
      </c>
      <c r="F1783" s="35">
        <v>0</v>
      </c>
      <c r="G1783" s="35">
        <v>0</v>
      </c>
    </row>
    <row r="1784" spans="1:7" ht="16" x14ac:dyDescent="0.2">
      <c r="A1784" s="4" t="s">
        <v>2970</v>
      </c>
      <c r="B1784" s="83"/>
      <c r="C1784" s="5" t="s">
        <v>1364</v>
      </c>
      <c r="D1784" s="11"/>
      <c r="E1784" s="34">
        <v>9740</v>
      </c>
      <c r="F1784" s="35">
        <v>0</v>
      </c>
      <c r="G1784" s="35">
        <v>0</v>
      </c>
    </row>
    <row r="1785" spans="1:7" ht="16" x14ac:dyDescent="0.2">
      <c r="A1785" s="4" t="s">
        <v>2971</v>
      </c>
      <c r="B1785" s="83"/>
      <c r="C1785" s="5" t="s">
        <v>1368</v>
      </c>
      <c r="D1785" s="11"/>
      <c r="E1785" s="34">
        <v>8441</v>
      </c>
      <c r="F1785" s="35">
        <v>0</v>
      </c>
      <c r="G1785" s="35">
        <v>0</v>
      </c>
    </row>
    <row r="1786" spans="1:7" ht="16" x14ac:dyDescent="0.2">
      <c r="A1786" s="4" t="s">
        <v>2972</v>
      </c>
      <c r="B1786" s="83"/>
      <c r="C1786" s="5" t="s">
        <v>1652</v>
      </c>
      <c r="D1786" s="11"/>
      <c r="E1786" s="34">
        <v>34601</v>
      </c>
      <c r="F1786" s="35">
        <v>0</v>
      </c>
      <c r="G1786" s="35">
        <v>0</v>
      </c>
    </row>
    <row r="1787" spans="1:7" ht="16" x14ac:dyDescent="0.2">
      <c r="A1787" s="4" t="s">
        <v>2973</v>
      </c>
      <c r="B1787" s="83"/>
      <c r="C1787" s="5" t="s">
        <v>2974</v>
      </c>
      <c r="D1787" s="11"/>
      <c r="E1787" s="34">
        <v>9395</v>
      </c>
      <c r="F1787" s="35">
        <v>0</v>
      </c>
      <c r="G1787" s="35">
        <v>0</v>
      </c>
    </row>
    <row r="1788" spans="1:7" ht="16" x14ac:dyDescent="0.2">
      <c r="A1788" s="4" t="s">
        <v>2975</v>
      </c>
      <c r="B1788" s="83"/>
      <c r="C1788" s="5" t="s">
        <v>1856</v>
      </c>
      <c r="D1788" s="11"/>
      <c r="E1788" s="34">
        <v>2963</v>
      </c>
      <c r="F1788" s="35">
        <v>0</v>
      </c>
      <c r="G1788" s="35">
        <v>0</v>
      </c>
    </row>
    <row r="1789" spans="1:7" ht="16" x14ac:dyDescent="0.2">
      <c r="A1789" s="4" t="s">
        <v>2976</v>
      </c>
      <c r="B1789" s="83"/>
      <c r="C1789" s="5" t="s">
        <v>2977</v>
      </c>
      <c r="D1789" s="11"/>
      <c r="E1789" s="34">
        <v>1898</v>
      </c>
      <c r="F1789" s="35">
        <v>0</v>
      </c>
      <c r="G1789" s="35">
        <v>0</v>
      </c>
    </row>
    <row r="1790" spans="1:7" ht="16" x14ac:dyDescent="0.2">
      <c r="A1790" s="4" t="s">
        <v>2978</v>
      </c>
      <c r="B1790" s="83"/>
      <c r="C1790" s="5" t="s">
        <v>2979</v>
      </c>
      <c r="D1790" s="11"/>
      <c r="E1790" s="34">
        <v>6568</v>
      </c>
      <c r="F1790" s="35">
        <v>0</v>
      </c>
      <c r="G1790" s="35">
        <v>0</v>
      </c>
    </row>
    <row r="1791" spans="1:7" ht="16" x14ac:dyDescent="0.2">
      <c r="A1791" s="4" t="s">
        <v>2980</v>
      </c>
      <c r="B1791" s="83"/>
      <c r="C1791" s="5" t="s">
        <v>954</v>
      </c>
      <c r="D1791" s="11"/>
      <c r="E1791" s="34">
        <v>3838</v>
      </c>
      <c r="F1791" s="35">
        <v>0</v>
      </c>
      <c r="G1791" s="35">
        <v>0</v>
      </c>
    </row>
    <row r="1792" spans="1:7" ht="16" x14ac:dyDescent="0.2">
      <c r="A1792" s="4" t="s">
        <v>2981</v>
      </c>
      <c r="B1792" s="83"/>
      <c r="C1792" s="5" t="s">
        <v>2352</v>
      </c>
      <c r="D1792" s="11"/>
      <c r="E1792" s="34">
        <v>11530</v>
      </c>
      <c r="F1792" s="35">
        <v>0</v>
      </c>
      <c r="G1792" s="35">
        <v>0</v>
      </c>
    </row>
    <row r="1793" spans="1:7" ht="16" x14ac:dyDescent="0.2">
      <c r="A1793" s="4" t="s">
        <v>2982</v>
      </c>
      <c r="B1793" s="83"/>
      <c r="C1793" s="5" t="s">
        <v>2983</v>
      </c>
      <c r="D1793" s="11"/>
      <c r="E1793" s="34">
        <v>5617</v>
      </c>
      <c r="F1793" s="35">
        <v>0</v>
      </c>
      <c r="G1793" s="35">
        <v>0</v>
      </c>
    </row>
    <row r="1794" spans="1:7" ht="16" x14ac:dyDescent="0.2">
      <c r="A1794" s="4" t="s">
        <v>2984</v>
      </c>
      <c r="B1794" s="83"/>
      <c r="C1794" s="5" t="s">
        <v>2358</v>
      </c>
      <c r="D1794" s="11"/>
      <c r="E1794" s="34">
        <v>2331</v>
      </c>
      <c r="F1794" s="35">
        <v>0</v>
      </c>
      <c r="G1794" s="35">
        <v>0</v>
      </c>
    </row>
    <row r="1795" spans="1:7" ht="16" x14ac:dyDescent="0.2">
      <c r="A1795" s="4" t="s">
        <v>2985</v>
      </c>
      <c r="B1795" s="83"/>
      <c r="C1795" s="5" t="s">
        <v>1387</v>
      </c>
      <c r="D1795" s="11"/>
      <c r="E1795" s="34">
        <v>16731</v>
      </c>
      <c r="F1795" s="35">
        <v>0</v>
      </c>
      <c r="G1795" s="35">
        <v>0</v>
      </c>
    </row>
    <row r="1796" spans="1:7" ht="16" x14ac:dyDescent="0.2">
      <c r="A1796" s="4" t="s">
        <v>2986</v>
      </c>
      <c r="B1796" s="83"/>
      <c r="C1796" s="5" t="s">
        <v>2987</v>
      </c>
      <c r="D1796" s="11"/>
      <c r="E1796" s="34">
        <v>11688</v>
      </c>
      <c r="F1796" s="35">
        <v>0</v>
      </c>
      <c r="G1796" s="35">
        <v>0</v>
      </c>
    </row>
    <row r="1797" spans="1:7" ht="16" x14ac:dyDescent="0.2">
      <c r="A1797" s="4" t="s">
        <v>2988</v>
      </c>
      <c r="B1797" s="83"/>
      <c r="C1797" s="5" t="s">
        <v>2989</v>
      </c>
      <c r="D1797" s="11"/>
      <c r="E1797" s="34">
        <v>3711</v>
      </c>
      <c r="F1797" s="35">
        <v>0</v>
      </c>
      <c r="G1797" s="35">
        <v>0</v>
      </c>
    </row>
    <row r="1798" spans="1:7" ht="16" x14ac:dyDescent="0.2">
      <c r="A1798" s="4" t="s">
        <v>2990</v>
      </c>
      <c r="B1798" s="83"/>
      <c r="C1798" s="5" t="s">
        <v>1696</v>
      </c>
      <c r="D1798" s="11"/>
      <c r="E1798" s="34">
        <v>1296</v>
      </c>
      <c r="F1798" s="35">
        <v>0</v>
      </c>
      <c r="G1798" s="35">
        <v>0</v>
      </c>
    </row>
    <row r="1799" spans="1:7" ht="16" x14ac:dyDescent="0.2">
      <c r="A1799" s="4" t="s">
        <v>2991</v>
      </c>
      <c r="B1799" s="83"/>
      <c r="C1799" s="5" t="s">
        <v>1171</v>
      </c>
      <c r="D1799" s="11"/>
      <c r="E1799" s="34">
        <v>3667</v>
      </c>
      <c r="F1799" s="35">
        <v>0</v>
      </c>
      <c r="G1799" s="35">
        <v>0</v>
      </c>
    </row>
    <row r="1800" spans="1:7" ht="16" x14ac:dyDescent="0.2">
      <c r="A1800" s="4" t="s">
        <v>2992</v>
      </c>
      <c r="B1800" s="83"/>
      <c r="C1800" s="5" t="s">
        <v>2993</v>
      </c>
      <c r="D1800" s="11"/>
      <c r="E1800" s="34">
        <v>628</v>
      </c>
      <c r="F1800" s="35">
        <v>0</v>
      </c>
      <c r="G1800" s="35">
        <v>0</v>
      </c>
    </row>
    <row r="1801" spans="1:7" ht="16" x14ac:dyDescent="0.2">
      <c r="A1801" s="4" t="s">
        <v>2994</v>
      </c>
      <c r="B1801" s="83"/>
      <c r="C1801" s="5" t="s">
        <v>1399</v>
      </c>
      <c r="D1801" s="11"/>
      <c r="E1801" s="34">
        <v>34013</v>
      </c>
      <c r="F1801" s="35">
        <v>0</v>
      </c>
      <c r="G1801" s="35">
        <v>0</v>
      </c>
    </row>
    <row r="1802" spans="1:7" ht="16" x14ac:dyDescent="0.2">
      <c r="A1802" s="4" t="s">
        <v>2995</v>
      </c>
      <c r="B1802" s="83"/>
      <c r="C1802" s="5" t="s">
        <v>2374</v>
      </c>
      <c r="D1802" s="11"/>
      <c r="E1802" s="34">
        <v>1797</v>
      </c>
      <c r="F1802" s="35">
        <v>0</v>
      </c>
      <c r="G1802" s="35">
        <v>0</v>
      </c>
    </row>
    <row r="1803" spans="1:7" ht="16" x14ac:dyDescent="0.2">
      <c r="A1803" s="4" t="s">
        <v>2996</v>
      </c>
      <c r="B1803" s="83"/>
      <c r="C1803" s="5" t="s">
        <v>2997</v>
      </c>
      <c r="D1803" s="11"/>
      <c r="E1803" s="34">
        <v>21414</v>
      </c>
      <c r="F1803" s="35">
        <v>0</v>
      </c>
      <c r="G1803" s="35">
        <v>0</v>
      </c>
    </row>
    <row r="1804" spans="1:7" ht="16" x14ac:dyDescent="0.2">
      <c r="A1804" s="4" t="s">
        <v>2998</v>
      </c>
      <c r="B1804" s="83"/>
      <c r="C1804" s="5" t="s">
        <v>2999</v>
      </c>
      <c r="D1804" s="11"/>
      <c r="E1804" s="34">
        <v>2040</v>
      </c>
      <c r="F1804" s="35">
        <v>0</v>
      </c>
      <c r="G1804" s="35">
        <v>0</v>
      </c>
    </row>
    <row r="1805" spans="1:7" ht="16" x14ac:dyDescent="0.2">
      <c r="A1805" s="4" t="s">
        <v>3000</v>
      </c>
      <c r="B1805" s="83"/>
      <c r="C1805" s="5" t="s">
        <v>3001</v>
      </c>
      <c r="D1805" s="11"/>
      <c r="E1805" s="34">
        <v>7920</v>
      </c>
      <c r="F1805" s="35">
        <v>0</v>
      </c>
      <c r="G1805" s="35">
        <v>0</v>
      </c>
    </row>
    <row r="1806" spans="1:7" ht="16" x14ac:dyDescent="0.2">
      <c r="A1806" s="4" t="s">
        <v>3002</v>
      </c>
      <c r="B1806" s="83"/>
      <c r="C1806" s="5" t="s">
        <v>3003</v>
      </c>
      <c r="D1806" s="11"/>
      <c r="E1806" s="34">
        <v>10179</v>
      </c>
      <c r="F1806" s="35">
        <v>0</v>
      </c>
      <c r="G1806" s="35">
        <v>0</v>
      </c>
    </row>
    <row r="1807" spans="1:7" ht="16" x14ac:dyDescent="0.2">
      <c r="A1807" s="4" t="s">
        <v>3004</v>
      </c>
      <c r="B1807" s="83"/>
      <c r="C1807" s="5" t="s">
        <v>3005</v>
      </c>
      <c r="D1807" s="13"/>
      <c r="E1807" s="34">
        <v>68233</v>
      </c>
      <c r="F1807" s="35">
        <v>2</v>
      </c>
      <c r="G1807" s="35">
        <v>2</v>
      </c>
    </row>
    <row r="1808" spans="1:7" ht="16" x14ac:dyDescent="0.2">
      <c r="A1808" s="4" t="s">
        <v>3006</v>
      </c>
      <c r="B1808" s="83"/>
      <c r="C1808" s="5" t="s">
        <v>1549</v>
      </c>
      <c r="D1808" s="11"/>
      <c r="E1808" s="34">
        <v>3729</v>
      </c>
      <c r="F1808" s="35">
        <v>0</v>
      </c>
      <c r="G1808" s="35">
        <v>0</v>
      </c>
    </row>
    <row r="1809" spans="1:7" ht="16" x14ac:dyDescent="0.2">
      <c r="A1809" s="4" t="s">
        <v>3007</v>
      </c>
      <c r="B1809" s="84"/>
      <c r="C1809" s="5" t="s">
        <v>3008</v>
      </c>
      <c r="D1809" s="12"/>
      <c r="E1809" s="34">
        <v>41767</v>
      </c>
      <c r="F1809" s="35">
        <v>1</v>
      </c>
      <c r="G1809" s="35">
        <v>1</v>
      </c>
    </row>
    <row r="1810" spans="1:7" ht="16" x14ac:dyDescent="0.2">
      <c r="A1810" s="4" t="s">
        <v>3009</v>
      </c>
      <c r="B1810" s="82" t="s">
        <v>29</v>
      </c>
      <c r="C1810" s="5" t="s">
        <v>522</v>
      </c>
      <c r="D1810" s="11"/>
      <c r="E1810" s="34">
        <v>31071</v>
      </c>
      <c r="F1810" s="35">
        <v>0</v>
      </c>
      <c r="G1810" s="35">
        <v>0</v>
      </c>
    </row>
    <row r="1811" spans="1:7" ht="16" x14ac:dyDescent="0.2">
      <c r="A1811" s="4" t="s">
        <v>3010</v>
      </c>
      <c r="B1811" s="83"/>
      <c r="C1811" s="5" t="s">
        <v>3011</v>
      </c>
      <c r="D1811" s="11"/>
      <c r="E1811" s="34">
        <v>6352</v>
      </c>
      <c r="F1811" s="35">
        <v>0</v>
      </c>
      <c r="G1811" s="35">
        <v>0</v>
      </c>
    </row>
    <row r="1812" spans="1:7" ht="16" x14ac:dyDescent="0.2">
      <c r="A1812" s="4" t="s">
        <v>3012</v>
      </c>
      <c r="B1812" s="83"/>
      <c r="C1812" s="5" t="s">
        <v>3013</v>
      </c>
      <c r="D1812" s="11"/>
      <c r="E1812" s="34">
        <v>396</v>
      </c>
      <c r="F1812" s="35">
        <v>0</v>
      </c>
      <c r="G1812" s="35">
        <v>0</v>
      </c>
    </row>
    <row r="1813" spans="1:7" ht="16" x14ac:dyDescent="0.2">
      <c r="A1813" s="4" t="s">
        <v>3014</v>
      </c>
      <c r="B1813" s="83"/>
      <c r="C1813" s="5" t="s">
        <v>3015</v>
      </c>
      <c r="D1813" s="11"/>
      <c r="E1813" s="34">
        <v>686</v>
      </c>
      <c r="F1813" s="35">
        <v>0</v>
      </c>
      <c r="G1813" s="35">
        <v>0</v>
      </c>
    </row>
    <row r="1814" spans="1:7" ht="16" x14ac:dyDescent="0.2">
      <c r="A1814" s="4" t="s">
        <v>3016</v>
      </c>
      <c r="B1814" s="83"/>
      <c r="C1814" s="5" t="s">
        <v>1206</v>
      </c>
      <c r="D1814" s="11"/>
      <c r="E1814" s="34">
        <v>458</v>
      </c>
      <c r="F1814" s="35">
        <v>0</v>
      </c>
      <c r="G1814" s="35">
        <v>0</v>
      </c>
    </row>
    <row r="1815" spans="1:7" ht="16" x14ac:dyDescent="0.2">
      <c r="A1815" s="4" t="s">
        <v>3017</v>
      </c>
      <c r="B1815" s="83"/>
      <c r="C1815" s="5" t="s">
        <v>254</v>
      </c>
      <c r="D1815" s="11"/>
      <c r="E1815" s="34">
        <v>5355</v>
      </c>
      <c r="F1815" s="35">
        <v>0</v>
      </c>
      <c r="G1815" s="35">
        <v>0</v>
      </c>
    </row>
    <row r="1816" spans="1:7" ht="16" x14ac:dyDescent="0.2">
      <c r="A1816" s="4" t="s">
        <v>3018</v>
      </c>
      <c r="B1816" s="83"/>
      <c r="C1816" s="5" t="s">
        <v>3019</v>
      </c>
      <c r="D1816" s="12"/>
      <c r="E1816" s="34">
        <v>10494</v>
      </c>
      <c r="F1816" s="35">
        <v>1</v>
      </c>
      <c r="G1816" s="35">
        <v>1</v>
      </c>
    </row>
    <row r="1817" spans="1:7" ht="16" x14ac:dyDescent="0.2">
      <c r="A1817" s="4" t="s">
        <v>3020</v>
      </c>
      <c r="B1817" s="83"/>
      <c r="C1817" s="5" t="s">
        <v>1739</v>
      </c>
      <c r="D1817" s="11"/>
      <c r="E1817" s="34">
        <v>1674</v>
      </c>
      <c r="F1817" s="35">
        <v>0</v>
      </c>
      <c r="G1817" s="35">
        <v>0</v>
      </c>
    </row>
    <row r="1818" spans="1:7" ht="16" x14ac:dyDescent="0.2">
      <c r="A1818" s="4" t="s">
        <v>3021</v>
      </c>
      <c r="B1818" s="83"/>
      <c r="C1818" s="5" t="s">
        <v>1278</v>
      </c>
      <c r="D1818" s="11"/>
      <c r="E1818" s="34">
        <v>2826</v>
      </c>
      <c r="F1818" s="35">
        <v>0</v>
      </c>
      <c r="G1818" s="35">
        <v>0</v>
      </c>
    </row>
    <row r="1819" spans="1:7" ht="16" x14ac:dyDescent="0.2">
      <c r="A1819" s="4" t="s">
        <v>3022</v>
      </c>
      <c r="B1819" s="83"/>
      <c r="C1819" s="5" t="s">
        <v>3023</v>
      </c>
      <c r="D1819" s="11"/>
      <c r="E1819" s="34">
        <v>51172</v>
      </c>
      <c r="F1819" s="35">
        <v>0</v>
      </c>
      <c r="G1819" s="35">
        <v>0</v>
      </c>
    </row>
    <row r="1820" spans="1:7" ht="16" x14ac:dyDescent="0.2">
      <c r="A1820" s="4" t="s">
        <v>3024</v>
      </c>
      <c r="B1820" s="83"/>
      <c r="C1820" s="5" t="s">
        <v>3025</v>
      </c>
      <c r="D1820" s="11"/>
      <c r="E1820" s="34">
        <v>6678</v>
      </c>
      <c r="F1820" s="35">
        <v>0</v>
      </c>
      <c r="G1820" s="35">
        <v>0</v>
      </c>
    </row>
    <row r="1821" spans="1:7" ht="16" x14ac:dyDescent="0.2">
      <c r="A1821" s="4" t="s">
        <v>3026</v>
      </c>
      <c r="B1821" s="83"/>
      <c r="C1821" s="5" t="s">
        <v>124</v>
      </c>
      <c r="D1821" s="11"/>
      <c r="E1821" s="34">
        <v>8507</v>
      </c>
      <c r="F1821" s="35">
        <v>0</v>
      </c>
      <c r="G1821" s="35">
        <v>0</v>
      </c>
    </row>
    <row r="1822" spans="1:7" ht="16" x14ac:dyDescent="0.2">
      <c r="A1822" s="4" t="s">
        <v>3027</v>
      </c>
      <c r="B1822" s="83"/>
      <c r="C1822" s="5" t="s">
        <v>1066</v>
      </c>
      <c r="D1822" s="11"/>
      <c r="E1822" s="34">
        <v>27657</v>
      </c>
      <c r="F1822" s="35">
        <v>0</v>
      </c>
      <c r="G1822" s="35">
        <v>0</v>
      </c>
    </row>
    <row r="1823" spans="1:7" ht="16" x14ac:dyDescent="0.2">
      <c r="A1823" s="4" t="s">
        <v>3028</v>
      </c>
      <c r="B1823" s="83"/>
      <c r="C1823" s="5" t="s">
        <v>1068</v>
      </c>
      <c r="D1823" s="11"/>
      <c r="E1823" s="34">
        <v>8373</v>
      </c>
      <c r="F1823" s="35">
        <v>0</v>
      </c>
      <c r="G1823" s="35">
        <v>0</v>
      </c>
    </row>
    <row r="1824" spans="1:7" ht="16" x14ac:dyDescent="0.2">
      <c r="A1824" s="4" t="s">
        <v>3029</v>
      </c>
      <c r="B1824" s="83"/>
      <c r="C1824" s="5" t="s">
        <v>1567</v>
      </c>
      <c r="D1824" s="11"/>
      <c r="E1824" s="34">
        <v>3718</v>
      </c>
      <c r="F1824" s="35">
        <v>0</v>
      </c>
      <c r="G1824" s="35">
        <v>0</v>
      </c>
    </row>
    <row r="1825" spans="1:7" ht="16" x14ac:dyDescent="0.2">
      <c r="A1825" s="4" t="s">
        <v>3030</v>
      </c>
      <c r="B1825" s="83"/>
      <c r="C1825" s="5" t="s">
        <v>3031</v>
      </c>
      <c r="D1825" s="11"/>
      <c r="E1825" s="34">
        <v>5561</v>
      </c>
      <c r="F1825" s="35">
        <v>0</v>
      </c>
      <c r="G1825" s="35">
        <v>0</v>
      </c>
    </row>
    <row r="1826" spans="1:7" ht="16" x14ac:dyDescent="0.2">
      <c r="A1826" s="4" t="s">
        <v>3032</v>
      </c>
      <c r="B1826" s="83"/>
      <c r="C1826" s="5" t="s">
        <v>540</v>
      </c>
      <c r="D1826" s="11"/>
      <c r="E1826" s="34">
        <v>9528</v>
      </c>
      <c r="F1826" s="35">
        <v>0</v>
      </c>
      <c r="G1826" s="35">
        <v>0</v>
      </c>
    </row>
    <row r="1827" spans="1:7" ht="16" x14ac:dyDescent="0.2">
      <c r="A1827" s="4" t="s">
        <v>3033</v>
      </c>
      <c r="B1827" s="83"/>
      <c r="C1827" s="5" t="s">
        <v>138</v>
      </c>
      <c r="D1827" s="11"/>
      <c r="E1827" s="34">
        <v>6170</v>
      </c>
      <c r="F1827" s="35">
        <v>0</v>
      </c>
      <c r="G1827" s="35">
        <v>0</v>
      </c>
    </row>
    <row r="1828" spans="1:7" ht="16" x14ac:dyDescent="0.2">
      <c r="A1828" s="4" t="s">
        <v>3034</v>
      </c>
      <c r="B1828" s="83"/>
      <c r="C1828" s="5" t="s">
        <v>3035</v>
      </c>
      <c r="D1828" s="11"/>
      <c r="E1828" s="34">
        <v>10934</v>
      </c>
      <c r="F1828" s="35">
        <v>0</v>
      </c>
      <c r="G1828" s="35">
        <v>0</v>
      </c>
    </row>
    <row r="1829" spans="1:7" ht="16" x14ac:dyDescent="0.2">
      <c r="A1829" s="4" t="s">
        <v>3036</v>
      </c>
      <c r="B1829" s="83"/>
      <c r="C1829" s="5" t="s">
        <v>3037</v>
      </c>
      <c r="D1829" s="11"/>
      <c r="E1829" s="34">
        <v>8823</v>
      </c>
      <c r="F1829" s="35">
        <v>0</v>
      </c>
      <c r="G1829" s="35">
        <v>0</v>
      </c>
    </row>
    <row r="1830" spans="1:7" ht="16" x14ac:dyDescent="0.2">
      <c r="A1830" s="4" t="s">
        <v>3038</v>
      </c>
      <c r="B1830" s="83"/>
      <c r="C1830" s="5" t="s">
        <v>550</v>
      </c>
      <c r="D1830" s="11"/>
      <c r="E1830" s="34">
        <v>10500</v>
      </c>
      <c r="F1830" s="35">
        <v>0</v>
      </c>
      <c r="G1830" s="35">
        <v>0</v>
      </c>
    </row>
    <row r="1831" spans="1:7" ht="16" x14ac:dyDescent="0.2">
      <c r="A1831" s="4" t="s">
        <v>3039</v>
      </c>
      <c r="B1831" s="83"/>
      <c r="C1831" s="5" t="s">
        <v>2279</v>
      </c>
      <c r="D1831" s="11"/>
      <c r="E1831" s="34">
        <v>21687</v>
      </c>
      <c r="F1831" s="35">
        <v>0</v>
      </c>
      <c r="G1831" s="35">
        <v>0</v>
      </c>
    </row>
    <row r="1832" spans="1:7" ht="16" x14ac:dyDescent="0.2">
      <c r="A1832" s="4" t="s">
        <v>3040</v>
      </c>
      <c r="B1832" s="83"/>
      <c r="C1832" s="5" t="s">
        <v>3041</v>
      </c>
      <c r="D1832" s="11"/>
      <c r="E1832" s="34">
        <v>7858</v>
      </c>
      <c r="F1832" s="35">
        <v>0</v>
      </c>
      <c r="G1832" s="35">
        <v>0</v>
      </c>
    </row>
    <row r="1833" spans="1:7" ht="16" x14ac:dyDescent="0.2">
      <c r="A1833" s="4" t="s">
        <v>3042</v>
      </c>
      <c r="B1833" s="83"/>
      <c r="C1833" s="5" t="s">
        <v>838</v>
      </c>
      <c r="D1833" s="12"/>
      <c r="E1833" s="34">
        <v>24452</v>
      </c>
      <c r="F1833" s="35">
        <v>1</v>
      </c>
      <c r="G1833" s="35">
        <v>1</v>
      </c>
    </row>
    <row r="1834" spans="1:7" ht="16" x14ac:dyDescent="0.2">
      <c r="A1834" s="4" t="s">
        <v>3043</v>
      </c>
      <c r="B1834" s="83"/>
      <c r="C1834" s="5" t="s">
        <v>3044</v>
      </c>
      <c r="D1834" s="11"/>
      <c r="E1834" s="34">
        <v>1862</v>
      </c>
      <c r="F1834" s="35">
        <v>0</v>
      </c>
      <c r="G1834" s="35">
        <v>0</v>
      </c>
    </row>
    <row r="1835" spans="1:7" ht="16" x14ac:dyDescent="0.2">
      <c r="A1835" s="4" t="s">
        <v>3045</v>
      </c>
      <c r="B1835" s="83"/>
      <c r="C1835" s="5" t="s">
        <v>3046</v>
      </c>
      <c r="D1835" s="11"/>
      <c r="E1835" s="34">
        <v>5602</v>
      </c>
      <c r="F1835" s="35">
        <v>0</v>
      </c>
      <c r="G1835" s="35">
        <v>0</v>
      </c>
    </row>
    <row r="1836" spans="1:7" ht="16" x14ac:dyDescent="0.2">
      <c r="A1836" s="4" t="s">
        <v>3047</v>
      </c>
      <c r="B1836" s="83"/>
      <c r="C1836" s="5" t="s">
        <v>843</v>
      </c>
      <c r="D1836" s="12"/>
      <c r="E1836" s="34">
        <v>38057</v>
      </c>
      <c r="F1836" s="35">
        <v>1</v>
      </c>
      <c r="G1836" s="35">
        <v>1</v>
      </c>
    </row>
    <row r="1837" spans="1:7" ht="16" x14ac:dyDescent="0.2">
      <c r="A1837" s="4" t="s">
        <v>3048</v>
      </c>
      <c r="B1837" s="83"/>
      <c r="C1837" s="5" t="s">
        <v>558</v>
      </c>
      <c r="D1837" s="27"/>
      <c r="E1837" s="34">
        <v>606460</v>
      </c>
      <c r="F1837" s="35">
        <v>18</v>
      </c>
      <c r="G1837" s="35" t="s">
        <v>5055</v>
      </c>
    </row>
    <row r="1838" spans="1:7" ht="16" x14ac:dyDescent="0.2">
      <c r="A1838" s="4" t="s">
        <v>3049</v>
      </c>
      <c r="B1838" s="83"/>
      <c r="C1838" s="5" t="s">
        <v>3050</v>
      </c>
      <c r="D1838" s="11"/>
      <c r="E1838" s="34">
        <v>1568</v>
      </c>
      <c r="F1838" s="35">
        <v>0</v>
      </c>
      <c r="G1838" s="35">
        <v>0</v>
      </c>
    </row>
    <row r="1839" spans="1:7" ht="16" x14ac:dyDescent="0.2">
      <c r="A1839" s="4" t="s">
        <v>3051</v>
      </c>
      <c r="B1839" s="83"/>
      <c r="C1839" s="5" t="s">
        <v>2285</v>
      </c>
      <c r="D1839" s="11"/>
      <c r="E1839" s="34">
        <v>5458</v>
      </c>
      <c r="F1839" s="35">
        <v>0</v>
      </c>
      <c r="G1839" s="35">
        <v>0</v>
      </c>
    </row>
    <row r="1840" spans="1:7" ht="16" x14ac:dyDescent="0.2">
      <c r="A1840" s="4" t="s">
        <v>3052</v>
      </c>
      <c r="B1840" s="83"/>
      <c r="C1840" s="5" t="s">
        <v>170</v>
      </c>
      <c r="D1840" s="11"/>
      <c r="E1840" s="34">
        <v>2795</v>
      </c>
      <c r="F1840" s="35">
        <v>0</v>
      </c>
      <c r="G1840" s="35">
        <v>0</v>
      </c>
    </row>
    <row r="1841" spans="1:7" ht="16" x14ac:dyDescent="0.2">
      <c r="A1841" s="4" t="s">
        <v>3053</v>
      </c>
      <c r="B1841" s="83"/>
      <c r="C1841" s="5" t="s">
        <v>3054</v>
      </c>
      <c r="D1841" s="11"/>
      <c r="E1841" s="34">
        <v>2655</v>
      </c>
      <c r="F1841" s="35">
        <v>0</v>
      </c>
      <c r="G1841" s="35">
        <v>0</v>
      </c>
    </row>
    <row r="1842" spans="1:7" ht="16" x14ac:dyDescent="0.2">
      <c r="A1842" s="4" t="s">
        <v>3055</v>
      </c>
      <c r="B1842" s="83"/>
      <c r="C1842" s="5" t="s">
        <v>3056</v>
      </c>
      <c r="D1842" s="11"/>
      <c r="E1842" s="34">
        <v>4524</v>
      </c>
      <c r="F1842" s="35">
        <v>0</v>
      </c>
      <c r="G1842" s="35">
        <v>0</v>
      </c>
    </row>
    <row r="1843" spans="1:7" ht="16" x14ac:dyDescent="0.2">
      <c r="A1843" s="4" t="s">
        <v>3057</v>
      </c>
      <c r="B1843" s="83"/>
      <c r="C1843" s="5" t="s">
        <v>3058</v>
      </c>
      <c r="D1843" s="11"/>
      <c r="E1843" s="34">
        <v>21711</v>
      </c>
      <c r="F1843" s="35">
        <v>0</v>
      </c>
      <c r="G1843" s="35">
        <v>0</v>
      </c>
    </row>
    <row r="1844" spans="1:7" ht="16" x14ac:dyDescent="0.2">
      <c r="A1844" s="4" t="s">
        <v>3059</v>
      </c>
      <c r="B1844" s="83"/>
      <c r="C1844" s="5" t="s">
        <v>3060</v>
      </c>
      <c r="D1844" s="11"/>
      <c r="E1844" s="34">
        <v>1804</v>
      </c>
      <c r="F1844" s="35">
        <v>0</v>
      </c>
      <c r="G1844" s="35">
        <v>0</v>
      </c>
    </row>
    <row r="1845" spans="1:7" ht="16" x14ac:dyDescent="0.2">
      <c r="A1845" s="4" t="s">
        <v>3061</v>
      </c>
      <c r="B1845" s="83"/>
      <c r="C1845" s="5" t="s">
        <v>568</v>
      </c>
      <c r="D1845" s="11"/>
      <c r="E1845" s="34">
        <v>1710</v>
      </c>
      <c r="F1845" s="35">
        <v>0</v>
      </c>
      <c r="G1845" s="35">
        <v>0</v>
      </c>
    </row>
    <row r="1846" spans="1:7" ht="16" x14ac:dyDescent="0.2">
      <c r="A1846" s="4" t="s">
        <v>3062</v>
      </c>
      <c r="B1846" s="83"/>
      <c r="C1846" s="5" t="s">
        <v>3063</v>
      </c>
      <c r="D1846" s="11"/>
      <c r="E1846" s="34">
        <v>1803</v>
      </c>
      <c r="F1846" s="35">
        <v>0</v>
      </c>
      <c r="G1846" s="35">
        <v>0</v>
      </c>
    </row>
    <row r="1847" spans="1:7" ht="16" x14ac:dyDescent="0.2">
      <c r="A1847" s="4" t="s">
        <v>3064</v>
      </c>
      <c r="B1847" s="83"/>
      <c r="C1847" s="5" t="s">
        <v>293</v>
      </c>
      <c r="D1847" s="11"/>
      <c r="E1847" s="34">
        <v>561</v>
      </c>
      <c r="F1847" s="35">
        <v>0</v>
      </c>
      <c r="G1847" s="35">
        <v>0</v>
      </c>
    </row>
    <row r="1848" spans="1:7" ht="16" x14ac:dyDescent="0.2">
      <c r="A1848" s="4" t="s">
        <v>3065</v>
      </c>
      <c r="B1848" s="83"/>
      <c r="C1848" s="5" t="s">
        <v>1608</v>
      </c>
      <c r="D1848" s="11"/>
      <c r="E1848" s="34">
        <v>2154</v>
      </c>
      <c r="F1848" s="35">
        <v>0</v>
      </c>
      <c r="G1848" s="35">
        <v>0</v>
      </c>
    </row>
    <row r="1849" spans="1:7" ht="16" x14ac:dyDescent="0.2">
      <c r="A1849" s="4" t="s">
        <v>3066</v>
      </c>
      <c r="B1849" s="83"/>
      <c r="C1849" s="5" t="s">
        <v>885</v>
      </c>
      <c r="D1849" s="11"/>
      <c r="E1849" s="34">
        <v>63633</v>
      </c>
      <c r="F1849" s="35">
        <v>0</v>
      </c>
      <c r="G1849" s="35">
        <v>0</v>
      </c>
    </row>
    <row r="1850" spans="1:7" ht="16" x14ac:dyDescent="0.2">
      <c r="A1850" s="4" t="s">
        <v>3067</v>
      </c>
      <c r="B1850" s="83"/>
      <c r="C1850" s="5" t="s">
        <v>691</v>
      </c>
      <c r="D1850" s="11"/>
      <c r="E1850" s="34">
        <v>9678</v>
      </c>
      <c r="F1850" s="35">
        <v>0</v>
      </c>
      <c r="G1850" s="35">
        <v>0</v>
      </c>
    </row>
    <row r="1851" spans="1:7" ht="16" x14ac:dyDescent="0.2">
      <c r="A1851" s="4" t="s">
        <v>3068</v>
      </c>
      <c r="B1851" s="83"/>
      <c r="C1851" s="5" t="s">
        <v>1798</v>
      </c>
      <c r="D1851" s="11"/>
      <c r="E1851" s="34">
        <v>3000</v>
      </c>
      <c r="F1851" s="35">
        <v>0</v>
      </c>
      <c r="G1851" s="35">
        <v>0</v>
      </c>
    </row>
    <row r="1852" spans="1:7" ht="16" x14ac:dyDescent="0.2">
      <c r="A1852" s="4" t="s">
        <v>3069</v>
      </c>
      <c r="B1852" s="83"/>
      <c r="C1852" s="5" t="s">
        <v>3070</v>
      </c>
      <c r="D1852" s="11"/>
      <c r="E1852" s="34">
        <v>821</v>
      </c>
      <c r="F1852" s="35">
        <v>0</v>
      </c>
      <c r="G1852" s="35">
        <v>0</v>
      </c>
    </row>
    <row r="1853" spans="1:7" ht="16" x14ac:dyDescent="0.2">
      <c r="A1853" s="4" t="s">
        <v>3071</v>
      </c>
      <c r="B1853" s="83"/>
      <c r="C1853" s="5" t="s">
        <v>3072</v>
      </c>
      <c r="D1853" s="11"/>
      <c r="E1853" s="34">
        <v>2467</v>
      </c>
      <c r="F1853" s="35">
        <v>0</v>
      </c>
      <c r="G1853" s="35">
        <v>0</v>
      </c>
    </row>
    <row r="1854" spans="1:7" ht="16" x14ac:dyDescent="0.2">
      <c r="A1854" s="4" t="s">
        <v>3073</v>
      </c>
      <c r="B1854" s="83"/>
      <c r="C1854" s="5" t="s">
        <v>2455</v>
      </c>
      <c r="D1854" s="11"/>
      <c r="E1854" s="34">
        <v>10067</v>
      </c>
      <c r="F1854" s="35">
        <v>0</v>
      </c>
      <c r="G1854" s="35">
        <v>0</v>
      </c>
    </row>
    <row r="1855" spans="1:7" ht="16" x14ac:dyDescent="0.2">
      <c r="A1855" s="4" t="s">
        <v>3074</v>
      </c>
      <c r="B1855" s="83"/>
      <c r="C1855" s="5" t="s">
        <v>3075</v>
      </c>
      <c r="D1855" s="11"/>
      <c r="E1855" s="34">
        <v>686</v>
      </c>
      <c r="F1855" s="35">
        <v>0</v>
      </c>
      <c r="G1855" s="35">
        <v>0</v>
      </c>
    </row>
    <row r="1856" spans="1:7" ht="16" x14ac:dyDescent="0.2">
      <c r="A1856" s="4" t="s">
        <v>3076</v>
      </c>
      <c r="B1856" s="83"/>
      <c r="C1856" s="5" t="s">
        <v>300</v>
      </c>
      <c r="D1856" s="11"/>
      <c r="E1856" s="34">
        <v>6538</v>
      </c>
      <c r="F1856" s="35">
        <v>0</v>
      </c>
      <c r="G1856" s="35">
        <v>0</v>
      </c>
    </row>
    <row r="1857" spans="1:7" ht="16" x14ac:dyDescent="0.2">
      <c r="A1857" s="4" t="s">
        <v>3077</v>
      </c>
      <c r="B1857" s="83"/>
      <c r="C1857" s="5" t="s">
        <v>184</v>
      </c>
      <c r="D1857" s="11"/>
      <c r="E1857" s="34">
        <v>7070</v>
      </c>
      <c r="F1857" s="35">
        <v>0</v>
      </c>
      <c r="G1857" s="35">
        <v>0</v>
      </c>
    </row>
    <row r="1858" spans="1:7" ht="16" x14ac:dyDescent="0.2">
      <c r="A1858" s="4" t="s">
        <v>3078</v>
      </c>
      <c r="B1858" s="83"/>
      <c r="C1858" s="5" t="s">
        <v>308</v>
      </c>
      <c r="D1858" s="11"/>
      <c r="E1858" s="34">
        <v>5218</v>
      </c>
      <c r="F1858" s="35">
        <v>0</v>
      </c>
      <c r="G1858" s="35">
        <v>0</v>
      </c>
    </row>
    <row r="1859" spans="1:7" ht="16" x14ac:dyDescent="0.2">
      <c r="A1859" s="4" t="s">
        <v>3079</v>
      </c>
      <c r="B1859" s="83"/>
      <c r="C1859" s="5" t="s">
        <v>3080</v>
      </c>
      <c r="D1859" s="11"/>
      <c r="E1859" s="34">
        <v>6790</v>
      </c>
      <c r="F1859" s="35">
        <v>0</v>
      </c>
      <c r="G1859" s="35">
        <v>0</v>
      </c>
    </row>
    <row r="1860" spans="1:7" ht="16" x14ac:dyDescent="0.2">
      <c r="A1860" s="4" t="s">
        <v>3081</v>
      </c>
      <c r="B1860" s="83"/>
      <c r="C1860" s="5" t="s">
        <v>3082</v>
      </c>
      <c r="D1860" s="11"/>
      <c r="E1860" s="34">
        <v>8100</v>
      </c>
      <c r="F1860" s="35">
        <v>0</v>
      </c>
      <c r="G1860" s="35">
        <v>0</v>
      </c>
    </row>
    <row r="1861" spans="1:7" ht="16" x14ac:dyDescent="0.2">
      <c r="A1861" s="4" t="s">
        <v>3083</v>
      </c>
      <c r="B1861" s="83"/>
      <c r="C1861" s="5" t="s">
        <v>3084</v>
      </c>
      <c r="D1861" s="11"/>
      <c r="E1861" s="34">
        <v>792</v>
      </c>
      <c r="F1861" s="35">
        <v>0</v>
      </c>
      <c r="G1861" s="35">
        <v>0</v>
      </c>
    </row>
    <row r="1862" spans="1:7" ht="16" x14ac:dyDescent="0.2">
      <c r="A1862" s="4" t="s">
        <v>3085</v>
      </c>
      <c r="B1862" s="83"/>
      <c r="C1862" s="5" t="s">
        <v>3086</v>
      </c>
      <c r="D1862" s="11"/>
      <c r="E1862" s="34">
        <v>3391</v>
      </c>
      <c r="F1862" s="35">
        <v>0</v>
      </c>
      <c r="G1862" s="35">
        <v>0</v>
      </c>
    </row>
    <row r="1863" spans="1:7" ht="16" x14ac:dyDescent="0.2">
      <c r="A1863" s="4" t="s">
        <v>3087</v>
      </c>
      <c r="B1863" s="83"/>
      <c r="C1863" s="5" t="s">
        <v>1342</v>
      </c>
      <c r="D1863" s="11"/>
      <c r="E1863" s="34">
        <v>8335</v>
      </c>
      <c r="F1863" s="35">
        <v>0</v>
      </c>
      <c r="G1863" s="35">
        <v>0</v>
      </c>
    </row>
    <row r="1864" spans="1:7" ht="16" x14ac:dyDescent="0.2">
      <c r="A1864" s="4" t="s">
        <v>3088</v>
      </c>
      <c r="B1864" s="83"/>
      <c r="C1864" s="5" t="s">
        <v>3089</v>
      </c>
      <c r="D1864" s="17"/>
      <c r="E1864" s="34">
        <v>334049</v>
      </c>
      <c r="F1864" s="35">
        <v>6</v>
      </c>
      <c r="G1864" s="35">
        <v>6</v>
      </c>
    </row>
    <row r="1865" spans="1:7" ht="16" x14ac:dyDescent="0.2">
      <c r="A1865" s="4" t="s">
        <v>3090</v>
      </c>
      <c r="B1865" s="83"/>
      <c r="C1865" s="5" t="s">
        <v>314</v>
      </c>
      <c r="D1865" s="12"/>
      <c r="E1865" s="34">
        <v>33303</v>
      </c>
      <c r="F1865" s="35">
        <v>1</v>
      </c>
      <c r="G1865" s="35">
        <v>1</v>
      </c>
    </row>
    <row r="1866" spans="1:7" ht="16" x14ac:dyDescent="0.2">
      <c r="A1866" s="4" t="s">
        <v>3091</v>
      </c>
      <c r="B1866" s="83"/>
      <c r="C1866" s="5" t="s">
        <v>318</v>
      </c>
      <c r="D1866" s="11"/>
      <c r="E1866" s="34">
        <v>669</v>
      </c>
      <c r="F1866" s="35">
        <v>0</v>
      </c>
      <c r="G1866" s="35">
        <v>0</v>
      </c>
    </row>
    <row r="1867" spans="1:7" ht="16" x14ac:dyDescent="0.2">
      <c r="A1867" s="4" t="s">
        <v>3092</v>
      </c>
      <c r="B1867" s="83"/>
      <c r="C1867" s="5" t="s">
        <v>3093</v>
      </c>
      <c r="D1867" s="11"/>
      <c r="E1867" s="34">
        <v>570</v>
      </c>
      <c r="F1867" s="35">
        <v>0</v>
      </c>
      <c r="G1867" s="35">
        <v>0</v>
      </c>
    </row>
    <row r="1868" spans="1:7" ht="16" x14ac:dyDescent="0.2">
      <c r="A1868" s="4" t="s">
        <v>3094</v>
      </c>
      <c r="B1868" s="83"/>
      <c r="C1868" s="5" t="s">
        <v>200</v>
      </c>
      <c r="D1868" s="11"/>
      <c r="E1868" s="34">
        <v>36106</v>
      </c>
      <c r="F1868" s="35">
        <v>0</v>
      </c>
      <c r="G1868" s="35">
        <v>0</v>
      </c>
    </row>
    <row r="1869" spans="1:7" ht="16" x14ac:dyDescent="0.2">
      <c r="A1869" s="4" t="s">
        <v>3095</v>
      </c>
      <c r="B1869" s="83"/>
      <c r="C1869" s="5" t="s">
        <v>1643</v>
      </c>
      <c r="D1869" s="11"/>
      <c r="E1869" s="34">
        <v>369</v>
      </c>
      <c r="F1869" s="35">
        <v>0</v>
      </c>
      <c r="G1869" s="35">
        <v>0</v>
      </c>
    </row>
    <row r="1870" spans="1:7" ht="16" x14ac:dyDescent="0.2">
      <c r="A1870" s="4" t="s">
        <v>3096</v>
      </c>
      <c r="B1870" s="83"/>
      <c r="C1870" s="5" t="s">
        <v>3097</v>
      </c>
      <c r="D1870" s="11"/>
      <c r="E1870" s="34">
        <v>7905</v>
      </c>
      <c r="F1870" s="35">
        <v>0</v>
      </c>
      <c r="G1870" s="35">
        <v>0</v>
      </c>
    </row>
    <row r="1871" spans="1:7" ht="16" x14ac:dyDescent="0.2">
      <c r="A1871" s="4" t="s">
        <v>3098</v>
      </c>
      <c r="B1871" s="83"/>
      <c r="C1871" s="5" t="s">
        <v>3099</v>
      </c>
      <c r="D1871" s="11"/>
      <c r="E1871" s="34">
        <v>4404</v>
      </c>
      <c r="F1871" s="35">
        <v>0</v>
      </c>
      <c r="G1871" s="35">
        <v>0</v>
      </c>
    </row>
    <row r="1872" spans="1:7" ht="16" x14ac:dyDescent="0.2">
      <c r="A1872" s="4" t="s">
        <v>3100</v>
      </c>
      <c r="B1872" s="83"/>
      <c r="C1872" s="5" t="s">
        <v>3101</v>
      </c>
      <c r="D1872" s="11"/>
      <c r="E1872" s="34">
        <v>3290</v>
      </c>
      <c r="F1872" s="35">
        <v>0</v>
      </c>
      <c r="G1872" s="35">
        <v>0</v>
      </c>
    </row>
    <row r="1873" spans="1:7" ht="16" x14ac:dyDescent="0.2">
      <c r="A1873" s="4" t="s">
        <v>3102</v>
      </c>
      <c r="B1873" s="83"/>
      <c r="C1873" s="5" t="s">
        <v>1654</v>
      </c>
      <c r="D1873" s="11"/>
      <c r="E1873" s="34">
        <v>7102</v>
      </c>
      <c r="F1873" s="35">
        <v>0</v>
      </c>
      <c r="G1873" s="35">
        <v>0</v>
      </c>
    </row>
    <row r="1874" spans="1:7" ht="16" x14ac:dyDescent="0.2">
      <c r="A1874" s="4" t="s">
        <v>3103</v>
      </c>
      <c r="B1874" s="83"/>
      <c r="C1874" s="5" t="s">
        <v>3104</v>
      </c>
      <c r="D1874" s="11"/>
      <c r="E1874" s="34">
        <v>4100</v>
      </c>
      <c r="F1874" s="35">
        <v>0</v>
      </c>
      <c r="G1874" s="35">
        <v>0</v>
      </c>
    </row>
    <row r="1875" spans="1:7" ht="16" x14ac:dyDescent="0.2">
      <c r="A1875" s="4" t="s">
        <v>3105</v>
      </c>
      <c r="B1875" s="83"/>
      <c r="C1875" s="5" t="s">
        <v>3106</v>
      </c>
      <c r="D1875" s="11"/>
      <c r="E1875" s="34">
        <v>16531</v>
      </c>
      <c r="F1875" s="35">
        <v>0</v>
      </c>
      <c r="G1875" s="35">
        <v>0</v>
      </c>
    </row>
    <row r="1876" spans="1:7" ht="16" x14ac:dyDescent="0.2">
      <c r="A1876" s="4" t="s">
        <v>3107</v>
      </c>
      <c r="B1876" s="83"/>
      <c r="C1876" s="5" t="s">
        <v>1668</v>
      </c>
      <c r="D1876" s="11"/>
      <c r="E1876" s="34">
        <v>2510</v>
      </c>
      <c r="F1876" s="35">
        <v>0</v>
      </c>
      <c r="G1876" s="35">
        <v>0</v>
      </c>
    </row>
    <row r="1877" spans="1:7" ht="16" x14ac:dyDescent="0.2">
      <c r="A1877" s="4" t="s">
        <v>3108</v>
      </c>
      <c r="B1877" s="83"/>
      <c r="C1877" s="5" t="s">
        <v>3109</v>
      </c>
      <c r="D1877" s="11"/>
      <c r="E1877" s="34">
        <v>2849</v>
      </c>
      <c r="F1877" s="35">
        <v>0</v>
      </c>
      <c r="G1877" s="35">
        <v>0</v>
      </c>
    </row>
    <row r="1878" spans="1:7" ht="16" x14ac:dyDescent="0.2">
      <c r="A1878" s="4" t="s">
        <v>3110</v>
      </c>
      <c r="B1878" s="83"/>
      <c r="C1878" s="5" t="s">
        <v>2504</v>
      </c>
      <c r="D1878" s="11"/>
      <c r="E1878" s="34">
        <v>8994</v>
      </c>
      <c r="F1878" s="35">
        <v>0</v>
      </c>
      <c r="G1878" s="35">
        <v>0</v>
      </c>
    </row>
    <row r="1879" spans="1:7" ht="16" x14ac:dyDescent="0.2">
      <c r="A1879" s="4" t="s">
        <v>3111</v>
      </c>
      <c r="B1879" s="83"/>
      <c r="C1879" s="5" t="s">
        <v>954</v>
      </c>
      <c r="D1879" s="11"/>
      <c r="E1879" s="34">
        <v>7378</v>
      </c>
      <c r="F1879" s="35">
        <v>0</v>
      </c>
      <c r="G1879" s="35">
        <v>0</v>
      </c>
    </row>
    <row r="1880" spans="1:7" ht="16" x14ac:dyDescent="0.2">
      <c r="A1880" s="4" t="s">
        <v>3112</v>
      </c>
      <c r="B1880" s="83"/>
      <c r="C1880" s="5" t="s">
        <v>2507</v>
      </c>
      <c r="D1880" s="12"/>
      <c r="E1880" s="34">
        <v>35649</v>
      </c>
      <c r="F1880" s="35">
        <v>1</v>
      </c>
      <c r="G1880" s="35">
        <v>1</v>
      </c>
    </row>
    <row r="1881" spans="1:7" ht="16" x14ac:dyDescent="0.2">
      <c r="A1881" s="4" t="s">
        <v>3113</v>
      </c>
      <c r="B1881" s="83"/>
      <c r="C1881" s="5" t="s">
        <v>342</v>
      </c>
      <c r="D1881" s="11"/>
      <c r="E1881" s="34">
        <v>5270</v>
      </c>
      <c r="F1881" s="35">
        <v>0</v>
      </c>
      <c r="G1881" s="35">
        <v>0</v>
      </c>
    </row>
    <row r="1882" spans="1:7" ht="16" x14ac:dyDescent="0.2">
      <c r="A1882" s="4" t="s">
        <v>3114</v>
      </c>
      <c r="B1882" s="83"/>
      <c r="C1882" s="5" t="s">
        <v>3115</v>
      </c>
      <c r="D1882" s="11"/>
      <c r="E1882" s="34">
        <v>10307</v>
      </c>
      <c r="F1882" s="35">
        <v>0</v>
      </c>
      <c r="G1882" s="35">
        <v>0</v>
      </c>
    </row>
    <row r="1883" spans="1:7" ht="16" x14ac:dyDescent="0.2">
      <c r="A1883" s="4" t="s">
        <v>3116</v>
      </c>
      <c r="B1883" s="83"/>
      <c r="C1883" s="5" t="s">
        <v>3117</v>
      </c>
      <c r="D1883" s="12"/>
      <c r="E1883" s="34">
        <v>7530</v>
      </c>
      <c r="F1883" s="35">
        <v>1</v>
      </c>
      <c r="G1883" s="35">
        <v>1</v>
      </c>
    </row>
    <row r="1884" spans="1:7" ht="16" x14ac:dyDescent="0.2">
      <c r="A1884" s="4" t="s">
        <v>3118</v>
      </c>
      <c r="B1884" s="83"/>
      <c r="C1884" s="5" t="s">
        <v>2361</v>
      </c>
      <c r="D1884" s="11"/>
      <c r="E1884" s="34">
        <v>1259</v>
      </c>
      <c r="F1884" s="35">
        <v>0</v>
      </c>
      <c r="G1884" s="35">
        <v>0</v>
      </c>
    </row>
    <row r="1885" spans="1:7" ht="16" x14ac:dyDescent="0.2">
      <c r="A1885" s="4" t="s">
        <v>3119</v>
      </c>
      <c r="B1885" s="83"/>
      <c r="C1885" s="5" t="s">
        <v>351</v>
      </c>
      <c r="D1885" s="11"/>
      <c r="E1885" s="34">
        <v>14996</v>
      </c>
      <c r="F1885" s="35">
        <v>0</v>
      </c>
      <c r="G1885" s="35">
        <v>0</v>
      </c>
    </row>
    <row r="1886" spans="1:7" ht="16" x14ac:dyDescent="0.2">
      <c r="A1886" s="4" t="s">
        <v>3120</v>
      </c>
      <c r="B1886" s="83"/>
      <c r="C1886" s="5" t="s">
        <v>3121</v>
      </c>
      <c r="D1886" s="13"/>
      <c r="E1886" s="34">
        <v>208303</v>
      </c>
      <c r="F1886" s="35">
        <v>2</v>
      </c>
      <c r="G1886" s="35">
        <v>2</v>
      </c>
    </row>
    <row r="1887" spans="1:7" ht="16" x14ac:dyDescent="0.2">
      <c r="A1887" s="4" t="s">
        <v>3122</v>
      </c>
      <c r="B1887" s="83"/>
      <c r="C1887" s="5" t="s">
        <v>3123</v>
      </c>
      <c r="D1887" s="11"/>
      <c r="E1887" s="34">
        <v>23702</v>
      </c>
      <c r="F1887" s="35">
        <v>0</v>
      </c>
      <c r="G1887" s="35">
        <v>0</v>
      </c>
    </row>
    <row r="1888" spans="1:7" ht="16" x14ac:dyDescent="0.2">
      <c r="A1888" s="4" t="s">
        <v>3124</v>
      </c>
      <c r="B1888" s="83"/>
      <c r="C1888" s="5" t="s">
        <v>3125</v>
      </c>
      <c r="D1888" s="11"/>
      <c r="E1888" s="34">
        <v>35586</v>
      </c>
      <c r="F1888" s="35">
        <v>0</v>
      </c>
      <c r="G1888" s="35">
        <v>0</v>
      </c>
    </row>
    <row r="1889" spans="1:7" ht="16" x14ac:dyDescent="0.2">
      <c r="A1889" s="4" t="s">
        <v>3126</v>
      </c>
      <c r="B1889" s="83"/>
      <c r="C1889" s="5" t="s">
        <v>1692</v>
      </c>
      <c r="D1889" s="11"/>
      <c r="E1889" s="34">
        <v>18032</v>
      </c>
      <c r="F1889" s="35">
        <v>0</v>
      </c>
      <c r="G1889" s="35">
        <v>0</v>
      </c>
    </row>
    <row r="1890" spans="1:7" ht="16" x14ac:dyDescent="0.2">
      <c r="A1890" s="4" t="s">
        <v>3127</v>
      </c>
      <c r="B1890" s="83"/>
      <c r="C1890" s="5" t="s">
        <v>1696</v>
      </c>
      <c r="D1890" s="11"/>
      <c r="E1890" s="34">
        <v>4809</v>
      </c>
      <c r="F1890" s="35">
        <v>0</v>
      </c>
      <c r="G1890" s="35">
        <v>0</v>
      </c>
    </row>
    <row r="1891" spans="1:7" ht="16" x14ac:dyDescent="0.2">
      <c r="A1891" s="4" t="s">
        <v>3128</v>
      </c>
      <c r="B1891" s="83"/>
      <c r="C1891" s="5" t="s">
        <v>1698</v>
      </c>
      <c r="D1891" s="11"/>
      <c r="E1891" s="34">
        <v>2924</v>
      </c>
      <c r="F1891" s="35">
        <v>0</v>
      </c>
      <c r="G1891" s="35">
        <v>0</v>
      </c>
    </row>
    <row r="1892" spans="1:7" ht="16" x14ac:dyDescent="0.2">
      <c r="A1892" s="4" t="s">
        <v>3129</v>
      </c>
      <c r="B1892" s="83"/>
      <c r="C1892" s="5" t="s">
        <v>1171</v>
      </c>
      <c r="D1892" s="11"/>
      <c r="E1892" s="34">
        <v>1188</v>
      </c>
      <c r="F1892" s="35">
        <v>0</v>
      </c>
      <c r="G1892" s="35">
        <v>0</v>
      </c>
    </row>
    <row r="1893" spans="1:7" ht="16" x14ac:dyDescent="0.2">
      <c r="A1893" s="4" t="s">
        <v>3130</v>
      </c>
      <c r="B1893" s="83"/>
      <c r="C1893" s="5" t="s">
        <v>1704</v>
      </c>
      <c r="D1893" s="11"/>
      <c r="E1893" s="34">
        <v>5744</v>
      </c>
      <c r="F1893" s="35">
        <v>0</v>
      </c>
      <c r="G1893" s="35">
        <v>0</v>
      </c>
    </row>
    <row r="1894" spans="1:7" ht="16" x14ac:dyDescent="0.2">
      <c r="A1894" s="4" t="s">
        <v>3131</v>
      </c>
      <c r="B1894" s="83"/>
      <c r="C1894" s="5" t="s">
        <v>3132</v>
      </c>
      <c r="D1894" s="11"/>
      <c r="E1894" s="34">
        <v>4842</v>
      </c>
      <c r="F1894" s="35">
        <v>0</v>
      </c>
      <c r="G1894" s="35">
        <v>0</v>
      </c>
    </row>
    <row r="1895" spans="1:7" ht="16" x14ac:dyDescent="0.2">
      <c r="A1895" s="4" t="s">
        <v>3133</v>
      </c>
      <c r="B1895" s="83"/>
      <c r="C1895" s="5" t="s">
        <v>992</v>
      </c>
      <c r="D1895" s="11"/>
      <c r="E1895" s="34">
        <v>639</v>
      </c>
      <c r="F1895" s="35">
        <v>0</v>
      </c>
      <c r="G1895" s="35">
        <v>0</v>
      </c>
    </row>
    <row r="1896" spans="1:7" ht="16" x14ac:dyDescent="0.2">
      <c r="A1896" s="4" t="s">
        <v>3134</v>
      </c>
      <c r="B1896" s="83"/>
      <c r="C1896" s="5" t="s">
        <v>3135</v>
      </c>
      <c r="D1896" s="11"/>
      <c r="E1896" s="34">
        <v>6752</v>
      </c>
      <c r="F1896" s="35">
        <v>0</v>
      </c>
      <c r="G1896" s="35">
        <v>0</v>
      </c>
    </row>
    <row r="1897" spans="1:7" ht="16" x14ac:dyDescent="0.2">
      <c r="A1897" s="4" t="s">
        <v>3136</v>
      </c>
      <c r="B1897" s="83"/>
      <c r="C1897" s="5" t="s">
        <v>1269</v>
      </c>
      <c r="D1897" s="11"/>
      <c r="E1897" s="34">
        <v>4094</v>
      </c>
      <c r="F1897" s="35">
        <v>0</v>
      </c>
      <c r="G1897" s="35">
        <v>0</v>
      </c>
    </row>
    <row r="1898" spans="1:7" ht="16" x14ac:dyDescent="0.2">
      <c r="A1898" s="4" t="s">
        <v>3137</v>
      </c>
      <c r="B1898" s="83"/>
      <c r="C1898" s="5" t="s">
        <v>240</v>
      </c>
      <c r="D1898" s="11"/>
      <c r="E1898" s="34">
        <v>21302</v>
      </c>
      <c r="F1898" s="35">
        <v>0</v>
      </c>
      <c r="G1898" s="35">
        <v>0</v>
      </c>
    </row>
    <row r="1899" spans="1:7" ht="16" x14ac:dyDescent="0.2">
      <c r="A1899" s="4" t="s">
        <v>3138</v>
      </c>
      <c r="B1899" s="83"/>
      <c r="C1899" s="5" t="s">
        <v>1018</v>
      </c>
      <c r="D1899" s="11"/>
      <c r="E1899" s="34">
        <v>10020</v>
      </c>
      <c r="F1899" s="35">
        <v>0</v>
      </c>
      <c r="G1899" s="35">
        <v>0</v>
      </c>
    </row>
    <row r="1900" spans="1:7" ht="16" x14ac:dyDescent="0.2">
      <c r="A1900" s="4" t="s">
        <v>3139</v>
      </c>
      <c r="B1900" s="83"/>
      <c r="C1900" s="5" t="s">
        <v>1020</v>
      </c>
      <c r="D1900" s="11"/>
      <c r="E1900" s="34">
        <v>3336</v>
      </c>
      <c r="F1900" s="35">
        <v>0</v>
      </c>
      <c r="G1900" s="35">
        <v>0</v>
      </c>
    </row>
    <row r="1901" spans="1:7" ht="16" x14ac:dyDescent="0.2">
      <c r="A1901" s="4" t="s">
        <v>3140</v>
      </c>
      <c r="B1901" s="83"/>
      <c r="C1901" s="5" t="s">
        <v>1022</v>
      </c>
      <c r="D1901" s="11"/>
      <c r="E1901" s="34">
        <v>789</v>
      </c>
      <c r="F1901" s="35">
        <v>0</v>
      </c>
      <c r="G1901" s="35">
        <v>0</v>
      </c>
    </row>
    <row r="1902" spans="1:7" ht="16" x14ac:dyDescent="0.2">
      <c r="A1902" s="4" t="s">
        <v>3141</v>
      </c>
      <c r="B1902" s="84"/>
      <c r="C1902" s="5" t="s">
        <v>2103</v>
      </c>
      <c r="D1902" s="11"/>
      <c r="E1902" s="34">
        <v>14564</v>
      </c>
      <c r="F1902" s="35">
        <v>0</v>
      </c>
      <c r="G1902" s="35">
        <v>0</v>
      </c>
    </row>
    <row r="1903" spans="1:7" ht="16" x14ac:dyDescent="0.2">
      <c r="A1903" s="4" t="s">
        <v>3142</v>
      </c>
      <c r="B1903" s="82" t="s">
        <v>30</v>
      </c>
      <c r="C1903" s="5" t="s">
        <v>3143</v>
      </c>
      <c r="D1903" s="11"/>
      <c r="E1903" s="34">
        <v>65147</v>
      </c>
      <c r="F1903" s="35">
        <v>0</v>
      </c>
      <c r="G1903" s="35">
        <v>0</v>
      </c>
    </row>
    <row r="1904" spans="1:7" ht="16" x14ac:dyDescent="0.2">
      <c r="A1904" s="4" t="s">
        <v>3144</v>
      </c>
      <c r="B1904" s="83"/>
      <c r="C1904" s="5" t="s">
        <v>259</v>
      </c>
      <c r="D1904" s="11"/>
      <c r="E1904" s="34">
        <v>52784</v>
      </c>
      <c r="F1904" s="35">
        <v>0</v>
      </c>
      <c r="G1904" s="35">
        <v>0</v>
      </c>
    </row>
    <row r="1905" spans="1:7" ht="16" x14ac:dyDescent="0.2">
      <c r="A1905" s="4" t="s">
        <v>3145</v>
      </c>
      <c r="B1905" s="83"/>
      <c r="C1905" s="5" t="s">
        <v>3146</v>
      </c>
      <c r="D1905" s="13"/>
      <c r="E1905" s="34">
        <v>78269</v>
      </c>
      <c r="F1905" s="35">
        <v>2</v>
      </c>
      <c r="G1905" s="35">
        <v>2</v>
      </c>
    </row>
    <row r="1906" spans="1:7" ht="16" x14ac:dyDescent="0.2">
      <c r="A1906" s="4" t="s">
        <v>3147</v>
      </c>
      <c r="B1906" s="83"/>
      <c r="C1906" s="5" t="s">
        <v>3148</v>
      </c>
      <c r="D1906" s="12"/>
      <c r="E1906" s="34">
        <v>31343</v>
      </c>
      <c r="F1906" s="35">
        <v>1</v>
      </c>
      <c r="G1906" s="35">
        <v>1</v>
      </c>
    </row>
    <row r="1907" spans="1:7" ht="16" x14ac:dyDescent="0.2">
      <c r="A1907" s="4" t="s">
        <v>3149</v>
      </c>
      <c r="B1907" s="83"/>
      <c r="C1907" s="5" t="s">
        <v>3150</v>
      </c>
      <c r="D1907" s="12"/>
      <c r="E1907" s="34">
        <v>93225</v>
      </c>
      <c r="F1907" s="35">
        <v>1</v>
      </c>
      <c r="G1907" s="35">
        <v>1</v>
      </c>
    </row>
    <row r="1908" spans="1:7" ht="16" x14ac:dyDescent="0.2">
      <c r="A1908" s="4" t="s">
        <v>3151</v>
      </c>
      <c r="B1908" s="83"/>
      <c r="C1908" s="5" t="s">
        <v>701</v>
      </c>
      <c r="D1908" s="12"/>
      <c r="E1908" s="34">
        <v>433415</v>
      </c>
      <c r="F1908" s="35">
        <v>1</v>
      </c>
      <c r="G1908" s="35">
        <v>1</v>
      </c>
    </row>
    <row r="1909" spans="1:7" ht="16" x14ac:dyDescent="0.2">
      <c r="A1909" s="4" t="s">
        <v>3152</v>
      </c>
      <c r="B1909" s="83"/>
      <c r="C1909" s="5" t="s">
        <v>3153</v>
      </c>
      <c r="D1909" s="13"/>
      <c r="E1909" s="34">
        <v>158078</v>
      </c>
      <c r="F1909" s="35">
        <v>2</v>
      </c>
      <c r="G1909" s="35">
        <v>2</v>
      </c>
    </row>
    <row r="1910" spans="1:7" ht="16" x14ac:dyDescent="0.2">
      <c r="A1910" s="4" t="s">
        <v>3154</v>
      </c>
      <c r="B1910" s="83"/>
      <c r="C1910" s="5" t="s">
        <v>2889</v>
      </c>
      <c r="D1910" s="13"/>
      <c r="E1910" s="34">
        <v>324077</v>
      </c>
      <c r="F1910" s="35">
        <v>2</v>
      </c>
      <c r="G1910" s="35">
        <v>2</v>
      </c>
    </row>
    <row r="1911" spans="1:7" ht="16" x14ac:dyDescent="0.2">
      <c r="A1911" s="4" t="s">
        <v>3155</v>
      </c>
      <c r="B1911" s="83"/>
      <c r="C1911" s="5" t="s">
        <v>3156</v>
      </c>
      <c r="D1911" s="12"/>
      <c r="E1911" s="34">
        <v>135043</v>
      </c>
      <c r="F1911" s="35">
        <v>1</v>
      </c>
      <c r="G1911" s="35">
        <v>1</v>
      </c>
    </row>
    <row r="1912" spans="1:7" ht="16" x14ac:dyDescent="0.2">
      <c r="A1912" s="4" t="s">
        <v>3157</v>
      </c>
      <c r="B1912" s="84"/>
      <c r="C1912" s="5" t="s">
        <v>1528</v>
      </c>
      <c r="D1912" s="11"/>
      <c r="E1912" s="34">
        <v>43961</v>
      </c>
      <c r="F1912" s="35">
        <v>0</v>
      </c>
      <c r="G1912" s="35">
        <v>0</v>
      </c>
    </row>
    <row r="1913" spans="1:7" ht="16" x14ac:dyDescent="0.2">
      <c r="A1913" s="4" t="s">
        <v>3158</v>
      </c>
      <c r="B1913" s="82" t="s">
        <v>31</v>
      </c>
      <c r="C1913" s="5" t="s">
        <v>3159</v>
      </c>
      <c r="D1913" s="16"/>
      <c r="E1913" s="34">
        <v>278657</v>
      </c>
      <c r="F1913" s="35">
        <v>5</v>
      </c>
      <c r="G1913" s="35">
        <v>5</v>
      </c>
    </row>
    <row r="1914" spans="1:7" ht="16" x14ac:dyDescent="0.2">
      <c r="A1914" s="4" t="s">
        <v>3160</v>
      </c>
      <c r="B1914" s="83"/>
      <c r="C1914" s="5" t="s">
        <v>3161</v>
      </c>
      <c r="D1914" s="11"/>
      <c r="E1914" s="34">
        <v>977026</v>
      </c>
      <c r="F1914" s="35">
        <v>0</v>
      </c>
      <c r="G1914" s="35">
        <v>0</v>
      </c>
    </row>
    <row r="1915" spans="1:7" ht="16" x14ac:dyDescent="0.2">
      <c r="A1915" s="4" t="s">
        <v>3162</v>
      </c>
      <c r="B1915" s="83"/>
      <c r="C1915" s="5" t="s">
        <v>3163</v>
      </c>
      <c r="D1915" s="15"/>
      <c r="E1915" s="34">
        <v>481439</v>
      </c>
      <c r="F1915" s="35">
        <v>4</v>
      </c>
      <c r="G1915" s="35">
        <v>4</v>
      </c>
    </row>
    <row r="1916" spans="1:7" ht="16" x14ac:dyDescent="0.2">
      <c r="A1916" s="4" t="s">
        <v>3164</v>
      </c>
      <c r="B1916" s="83"/>
      <c r="C1916" s="5" t="s">
        <v>801</v>
      </c>
      <c r="D1916" s="24"/>
      <c r="E1916" s="34">
        <v>535799</v>
      </c>
      <c r="F1916" s="35">
        <v>13</v>
      </c>
      <c r="G1916" s="35">
        <v>13</v>
      </c>
    </row>
    <row r="1917" spans="1:7" ht="16" x14ac:dyDescent="0.2">
      <c r="A1917" s="4" t="s">
        <v>3165</v>
      </c>
      <c r="B1917" s="83"/>
      <c r="C1917" s="5" t="s">
        <v>3166</v>
      </c>
      <c r="D1917" s="13"/>
      <c r="E1917" s="34">
        <v>93390</v>
      </c>
      <c r="F1917" s="35">
        <v>2</v>
      </c>
      <c r="G1917" s="35">
        <v>2</v>
      </c>
    </row>
    <row r="1918" spans="1:7" ht="16" x14ac:dyDescent="0.2">
      <c r="A1918" s="4" t="s">
        <v>3167</v>
      </c>
      <c r="B1918" s="83"/>
      <c r="C1918" s="5" t="s">
        <v>1296</v>
      </c>
      <c r="D1918" s="15"/>
      <c r="E1918" s="34">
        <v>157148</v>
      </c>
      <c r="F1918" s="35">
        <v>4</v>
      </c>
      <c r="G1918" s="35">
        <v>4</v>
      </c>
    </row>
    <row r="1919" spans="1:7" ht="16" x14ac:dyDescent="0.2">
      <c r="A1919" s="4" t="s">
        <v>3168</v>
      </c>
      <c r="B1919" s="83"/>
      <c r="C1919" s="5" t="s">
        <v>2022</v>
      </c>
      <c r="D1919" s="28"/>
      <c r="E1919" s="34">
        <v>896379</v>
      </c>
      <c r="F1919" s="35">
        <v>28</v>
      </c>
      <c r="G1919" s="35" t="s">
        <v>5054</v>
      </c>
    </row>
    <row r="1920" spans="1:7" ht="16" x14ac:dyDescent="0.2">
      <c r="A1920" s="4" t="s">
        <v>3169</v>
      </c>
      <c r="B1920" s="83"/>
      <c r="C1920" s="5" t="s">
        <v>3170</v>
      </c>
      <c r="D1920" s="13"/>
      <c r="E1920" s="34">
        <v>312638</v>
      </c>
      <c r="F1920" s="35">
        <v>2</v>
      </c>
      <c r="G1920" s="35">
        <v>2</v>
      </c>
    </row>
    <row r="1921" spans="1:7" ht="16" x14ac:dyDescent="0.2">
      <c r="A1921" s="4" t="s">
        <v>3171</v>
      </c>
      <c r="B1921" s="83"/>
      <c r="C1921" s="5" t="s">
        <v>3172</v>
      </c>
      <c r="D1921" s="18"/>
      <c r="E1921" s="34">
        <v>735033</v>
      </c>
      <c r="F1921" s="35">
        <v>7</v>
      </c>
      <c r="G1921" s="35">
        <v>7</v>
      </c>
    </row>
    <row r="1922" spans="1:7" ht="16" x14ac:dyDescent="0.2">
      <c r="A1922" s="4" t="s">
        <v>3173</v>
      </c>
      <c r="B1922" s="83"/>
      <c r="C1922" s="5" t="s">
        <v>3174</v>
      </c>
      <c r="D1922" s="11"/>
      <c r="E1922" s="34">
        <v>131781</v>
      </c>
      <c r="F1922" s="35">
        <v>0</v>
      </c>
      <c r="G1922" s="35">
        <v>0</v>
      </c>
    </row>
    <row r="1923" spans="1:7" ht="16" x14ac:dyDescent="0.2">
      <c r="A1923" s="4" t="s">
        <v>3175</v>
      </c>
      <c r="B1923" s="83"/>
      <c r="C1923" s="5" t="s">
        <v>1368</v>
      </c>
      <c r="D1923" s="17"/>
      <c r="E1923" s="34">
        <v>399289</v>
      </c>
      <c r="F1923" s="35">
        <v>6</v>
      </c>
      <c r="G1923" s="35">
        <v>6</v>
      </c>
    </row>
    <row r="1924" spans="1:7" ht="16" x14ac:dyDescent="0.2">
      <c r="A1924" s="4" t="s">
        <v>3176</v>
      </c>
      <c r="B1924" s="83"/>
      <c r="C1924" s="5" t="s">
        <v>641</v>
      </c>
      <c r="D1924" s="15"/>
      <c r="E1924" s="34">
        <v>883335</v>
      </c>
      <c r="F1924" s="35">
        <v>4</v>
      </c>
      <c r="G1924" s="35">
        <v>4</v>
      </c>
    </row>
    <row r="1925" spans="1:7" ht="16" x14ac:dyDescent="0.2">
      <c r="A1925" s="4" t="s">
        <v>3177</v>
      </c>
      <c r="B1925" s="83"/>
      <c r="C1925" s="5" t="s">
        <v>3178</v>
      </c>
      <c r="D1925" s="18"/>
      <c r="E1925" s="34">
        <v>651035</v>
      </c>
      <c r="F1925" s="35">
        <v>7</v>
      </c>
      <c r="G1925" s="35">
        <v>7</v>
      </c>
    </row>
    <row r="1926" spans="1:7" ht="16" x14ac:dyDescent="0.2">
      <c r="A1926" s="4" t="s">
        <v>3179</v>
      </c>
      <c r="B1926" s="83"/>
      <c r="C1926" s="5" t="s">
        <v>1650</v>
      </c>
      <c r="D1926" s="11"/>
      <c r="E1926" s="34">
        <v>524251</v>
      </c>
      <c r="F1926" s="35">
        <v>0</v>
      </c>
      <c r="G1926" s="35">
        <v>0</v>
      </c>
    </row>
    <row r="1927" spans="1:7" ht="16" x14ac:dyDescent="0.2">
      <c r="A1927" s="4" t="s">
        <v>3180</v>
      </c>
      <c r="B1927" s="83"/>
      <c r="C1927" s="5" t="s">
        <v>3181</v>
      </c>
      <c r="D1927" s="12"/>
      <c r="E1927" s="34">
        <v>673746</v>
      </c>
      <c r="F1927" s="35">
        <v>1</v>
      </c>
      <c r="G1927" s="35">
        <v>1</v>
      </c>
    </row>
    <row r="1928" spans="1:7" ht="16" x14ac:dyDescent="0.2">
      <c r="A1928" s="4" t="s">
        <v>3182</v>
      </c>
      <c r="B1928" s="83"/>
      <c r="C1928" s="5" t="s">
        <v>3183</v>
      </c>
      <c r="D1928" s="21"/>
      <c r="E1928" s="34">
        <v>531624</v>
      </c>
      <c r="F1928" s="35">
        <v>10</v>
      </c>
      <c r="G1928" s="35">
        <v>10</v>
      </c>
    </row>
    <row r="1929" spans="1:7" ht="16" x14ac:dyDescent="0.2">
      <c r="A1929" s="4" t="s">
        <v>3184</v>
      </c>
      <c r="B1929" s="83"/>
      <c r="C1929" s="5" t="s">
        <v>3185</v>
      </c>
      <c r="D1929" s="11"/>
      <c r="E1929" s="34">
        <v>66280</v>
      </c>
      <c r="F1929" s="35">
        <v>0</v>
      </c>
      <c r="G1929" s="35">
        <v>0</v>
      </c>
    </row>
    <row r="1930" spans="1:7" ht="16" x14ac:dyDescent="0.2">
      <c r="A1930" s="4" t="s">
        <v>3186</v>
      </c>
      <c r="B1930" s="83"/>
      <c r="C1930" s="5" t="s">
        <v>2071</v>
      </c>
      <c r="D1930" s="11"/>
      <c r="E1930" s="34">
        <v>356486</v>
      </c>
      <c r="F1930" s="35">
        <v>0</v>
      </c>
      <c r="G1930" s="35">
        <v>0</v>
      </c>
    </row>
    <row r="1931" spans="1:7" ht="16" x14ac:dyDescent="0.2">
      <c r="A1931" s="4" t="s">
        <v>3187</v>
      </c>
      <c r="B1931" s="83"/>
      <c r="C1931" s="5" t="s">
        <v>650</v>
      </c>
      <c r="D1931" s="11"/>
      <c r="E1931" s="34">
        <v>148063</v>
      </c>
      <c r="F1931" s="35">
        <v>0</v>
      </c>
      <c r="G1931" s="35">
        <v>0</v>
      </c>
    </row>
    <row r="1932" spans="1:7" ht="16" x14ac:dyDescent="0.2">
      <c r="A1932" s="4" t="s">
        <v>3188</v>
      </c>
      <c r="B1932" s="83"/>
      <c r="C1932" s="5" t="s">
        <v>367</v>
      </c>
      <c r="D1932" s="12"/>
      <c r="E1932" s="34">
        <v>601863</v>
      </c>
      <c r="F1932" s="35">
        <v>1</v>
      </c>
      <c r="G1932" s="35">
        <v>1</v>
      </c>
    </row>
    <row r="1933" spans="1:7" ht="16" x14ac:dyDescent="0.2">
      <c r="A1933" s="4" t="s">
        <v>3189</v>
      </c>
      <c r="B1933" s="84"/>
      <c r="C1933" s="5" t="s">
        <v>1015</v>
      </c>
      <c r="D1933" s="12"/>
      <c r="E1933" s="34">
        <v>112953</v>
      </c>
      <c r="F1933" s="35">
        <v>1</v>
      </c>
      <c r="G1933" s="35">
        <v>1</v>
      </c>
    </row>
    <row r="1934" spans="1:7" ht="16" x14ac:dyDescent="0.2">
      <c r="A1934" s="4" t="s">
        <v>3190</v>
      </c>
      <c r="B1934" s="82" t="s">
        <v>32</v>
      </c>
      <c r="C1934" s="5" t="s">
        <v>3191</v>
      </c>
      <c r="D1934" s="30"/>
      <c r="E1934" s="34">
        <v>667601</v>
      </c>
      <c r="F1934" s="35">
        <v>53</v>
      </c>
      <c r="G1934" s="35" t="s">
        <v>5052</v>
      </c>
    </row>
    <row r="1935" spans="1:7" ht="16" x14ac:dyDescent="0.2">
      <c r="A1935" s="4" t="s">
        <v>3192</v>
      </c>
      <c r="B1935" s="83"/>
      <c r="C1935" s="5" t="s">
        <v>3193</v>
      </c>
      <c r="D1935" s="11"/>
      <c r="E1935" s="34">
        <v>3827</v>
      </c>
      <c r="F1935" s="35">
        <v>0</v>
      </c>
      <c r="G1935" s="35">
        <v>0</v>
      </c>
    </row>
    <row r="1936" spans="1:7" ht="16" x14ac:dyDescent="0.2">
      <c r="A1936" s="4" t="s">
        <v>3194</v>
      </c>
      <c r="B1936" s="83"/>
      <c r="C1936" s="5" t="s">
        <v>3195</v>
      </c>
      <c r="D1936" s="16"/>
      <c r="E1936" s="34">
        <v>63364</v>
      </c>
      <c r="F1936" s="35">
        <v>5</v>
      </c>
      <c r="G1936" s="35">
        <v>5</v>
      </c>
    </row>
    <row r="1937" spans="1:7" ht="16" x14ac:dyDescent="0.2">
      <c r="A1937" s="4" t="s">
        <v>3196</v>
      </c>
      <c r="B1937" s="83"/>
      <c r="C1937" s="5" t="s">
        <v>3197</v>
      </c>
      <c r="D1937" s="12"/>
      <c r="E1937" s="34">
        <v>26807</v>
      </c>
      <c r="F1937" s="35">
        <v>1</v>
      </c>
      <c r="G1937" s="35">
        <v>1</v>
      </c>
    </row>
    <row r="1938" spans="1:7" ht="16" x14ac:dyDescent="0.2">
      <c r="A1938" s="4" t="s">
        <v>3198</v>
      </c>
      <c r="B1938" s="83"/>
      <c r="C1938" s="5" t="s">
        <v>3035</v>
      </c>
      <c r="D1938" s="11"/>
      <c r="E1938" s="34">
        <v>12184</v>
      </c>
      <c r="F1938" s="35">
        <v>0</v>
      </c>
      <c r="G1938" s="35">
        <v>0</v>
      </c>
    </row>
    <row r="1939" spans="1:7" ht="16" x14ac:dyDescent="0.2">
      <c r="A1939" s="4" t="s">
        <v>3199</v>
      </c>
      <c r="B1939" s="83"/>
      <c r="C1939" s="5" t="s">
        <v>3200</v>
      </c>
      <c r="D1939" s="13"/>
      <c r="E1939" s="34">
        <v>46655</v>
      </c>
      <c r="F1939" s="35">
        <v>2</v>
      </c>
      <c r="G1939" s="35">
        <v>2</v>
      </c>
    </row>
    <row r="1940" spans="1:7" ht="16" x14ac:dyDescent="0.2">
      <c r="A1940" s="4" t="s">
        <v>3201</v>
      </c>
      <c r="B1940" s="83"/>
      <c r="C1940" s="5" t="s">
        <v>3202</v>
      </c>
      <c r="D1940" s="11"/>
      <c r="E1940" s="34">
        <v>1647</v>
      </c>
      <c r="F1940" s="35">
        <v>0</v>
      </c>
      <c r="G1940" s="35">
        <v>0</v>
      </c>
    </row>
    <row r="1941" spans="1:7" ht="16" x14ac:dyDescent="0.2">
      <c r="A1941" s="4" t="s">
        <v>3203</v>
      </c>
      <c r="B1941" s="83"/>
      <c r="C1941" s="5" t="s">
        <v>3204</v>
      </c>
      <c r="D1941" s="22"/>
      <c r="E1941" s="34">
        <v>229091</v>
      </c>
      <c r="F1941" s="35">
        <v>11</v>
      </c>
      <c r="G1941" s="35">
        <v>11</v>
      </c>
    </row>
    <row r="1942" spans="1:7" ht="16" x14ac:dyDescent="0.2">
      <c r="A1942" s="4" t="s">
        <v>3205</v>
      </c>
      <c r="B1942" s="83"/>
      <c r="C1942" s="5" t="s">
        <v>2948</v>
      </c>
      <c r="D1942" s="11"/>
      <c r="E1942" s="34">
        <v>62509</v>
      </c>
      <c r="F1942" s="35">
        <v>0</v>
      </c>
      <c r="G1942" s="35">
        <v>0</v>
      </c>
    </row>
    <row r="1943" spans="1:7" ht="16" x14ac:dyDescent="0.2">
      <c r="A1943" s="4" t="s">
        <v>3206</v>
      </c>
      <c r="B1943" s="83"/>
      <c r="C1943" s="5" t="s">
        <v>293</v>
      </c>
      <c r="D1943" s="11"/>
      <c r="E1943" s="34">
        <v>27252</v>
      </c>
      <c r="F1943" s="35">
        <v>0</v>
      </c>
      <c r="G1943" s="35">
        <v>0</v>
      </c>
    </row>
    <row r="1944" spans="1:7" ht="16" x14ac:dyDescent="0.2">
      <c r="A1944" s="4" t="s">
        <v>3207</v>
      </c>
      <c r="B1944" s="83"/>
      <c r="C1944" s="5" t="s">
        <v>3208</v>
      </c>
      <c r="D1944" s="11"/>
      <c r="E1944" s="34">
        <v>4343</v>
      </c>
      <c r="F1944" s="35">
        <v>0</v>
      </c>
      <c r="G1944" s="35">
        <v>0</v>
      </c>
    </row>
    <row r="1945" spans="1:7" ht="16" x14ac:dyDescent="0.2">
      <c r="A1945" s="4" t="s">
        <v>3209</v>
      </c>
      <c r="B1945" s="83"/>
      <c r="C1945" s="5" t="s">
        <v>3210</v>
      </c>
      <c r="D1945" s="11"/>
      <c r="E1945" s="34">
        <v>617</v>
      </c>
      <c r="F1945" s="35">
        <v>0</v>
      </c>
      <c r="G1945" s="35">
        <v>0</v>
      </c>
    </row>
    <row r="1946" spans="1:7" ht="16" x14ac:dyDescent="0.2">
      <c r="A1946" s="4" t="s">
        <v>3211</v>
      </c>
      <c r="B1946" s="83"/>
      <c r="C1946" s="5" t="s">
        <v>3212</v>
      </c>
      <c r="D1946" s="11"/>
      <c r="E1946" s="34">
        <v>3929</v>
      </c>
      <c r="F1946" s="35">
        <v>0</v>
      </c>
      <c r="G1946" s="35">
        <v>0</v>
      </c>
    </row>
    <row r="1947" spans="1:7" ht="16" x14ac:dyDescent="0.2">
      <c r="A1947" s="4" t="s">
        <v>3213</v>
      </c>
      <c r="B1947" s="83"/>
      <c r="C1947" s="5" t="s">
        <v>3214</v>
      </c>
      <c r="D1947" s="15"/>
      <c r="E1947" s="34">
        <v>74749</v>
      </c>
      <c r="F1947" s="35">
        <v>4</v>
      </c>
      <c r="G1947" s="35">
        <v>4</v>
      </c>
    </row>
    <row r="1948" spans="1:7" ht="16" x14ac:dyDescent="0.2">
      <c r="A1948" s="4" t="s">
        <v>3215</v>
      </c>
      <c r="B1948" s="83"/>
      <c r="C1948" s="5" t="s">
        <v>314</v>
      </c>
      <c r="D1948" s="11"/>
      <c r="E1948" s="34">
        <v>19844</v>
      </c>
      <c r="F1948" s="35">
        <v>0</v>
      </c>
      <c r="G1948" s="35">
        <v>0</v>
      </c>
    </row>
    <row r="1949" spans="1:7" ht="16" x14ac:dyDescent="0.2">
      <c r="A1949" s="4" t="s">
        <v>3216</v>
      </c>
      <c r="B1949" s="83"/>
      <c r="C1949" s="5" t="s">
        <v>3217</v>
      </c>
      <c r="D1949" s="11"/>
      <c r="E1949" s="34">
        <v>19407</v>
      </c>
      <c r="F1949" s="35">
        <v>0</v>
      </c>
      <c r="G1949" s="35">
        <v>0</v>
      </c>
    </row>
    <row r="1950" spans="1:7" ht="16" x14ac:dyDescent="0.2">
      <c r="A1950" s="4" t="s">
        <v>3218</v>
      </c>
      <c r="B1950" s="83"/>
      <c r="C1950" s="5" t="s">
        <v>3219</v>
      </c>
      <c r="D1950" s="11"/>
      <c r="E1950" s="34">
        <v>25407</v>
      </c>
      <c r="F1950" s="35">
        <v>0</v>
      </c>
      <c r="G1950" s="35">
        <v>0</v>
      </c>
    </row>
    <row r="1951" spans="1:7" ht="16" x14ac:dyDescent="0.2">
      <c r="A1951" s="4" t="s">
        <v>5010</v>
      </c>
      <c r="B1951" s="83"/>
      <c r="C1951" s="5" t="s">
        <v>5012</v>
      </c>
      <c r="D1951" s="12"/>
      <c r="E1951" s="34">
        <v>68119</v>
      </c>
      <c r="F1951" s="35">
        <v>1</v>
      </c>
      <c r="G1951" s="35">
        <v>1</v>
      </c>
    </row>
    <row r="1952" spans="1:7" ht="16" x14ac:dyDescent="0.2">
      <c r="A1952" s="4" t="s">
        <v>3220</v>
      </c>
      <c r="B1952" s="83"/>
      <c r="C1952" s="5" t="s">
        <v>3221</v>
      </c>
      <c r="D1952" s="11"/>
      <c r="E1952" s="34">
        <v>4051</v>
      </c>
      <c r="F1952" s="35">
        <v>0</v>
      </c>
      <c r="G1952" s="35">
        <v>0</v>
      </c>
    </row>
    <row r="1953" spans="1:7" ht="16" x14ac:dyDescent="0.2">
      <c r="A1953" s="4" t="s">
        <v>3222</v>
      </c>
      <c r="B1953" s="83"/>
      <c r="C1953" s="5" t="s">
        <v>606</v>
      </c>
      <c r="D1953" s="13"/>
      <c r="E1953" s="34">
        <v>70368</v>
      </c>
      <c r="F1953" s="35">
        <v>2</v>
      </c>
      <c r="G1953" s="35">
        <v>2</v>
      </c>
    </row>
    <row r="1954" spans="1:7" ht="16" x14ac:dyDescent="0.2">
      <c r="A1954" s="4" t="s">
        <v>3223</v>
      </c>
      <c r="B1954" s="83"/>
      <c r="C1954" s="5" t="s">
        <v>3224</v>
      </c>
      <c r="D1954" s="11"/>
      <c r="E1954" s="34">
        <v>8454</v>
      </c>
      <c r="F1954" s="35">
        <v>0</v>
      </c>
      <c r="G1954" s="35">
        <v>0</v>
      </c>
    </row>
    <row r="1955" spans="1:7" ht="16" x14ac:dyDescent="0.2">
      <c r="A1955" s="4" t="s">
        <v>3225</v>
      </c>
      <c r="B1955" s="83"/>
      <c r="C1955" s="5" t="s">
        <v>3226</v>
      </c>
      <c r="D1955" s="11"/>
      <c r="E1955" s="34">
        <v>39832</v>
      </c>
      <c r="F1955" s="35">
        <v>0</v>
      </c>
      <c r="G1955" s="35">
        <v>0</v>
      </c>
    </row>
    <row r="1956" spans="1:7" ht="16" x14ac:dyDescent="0.2">
      <c r="A1956" s="4" t="s">
        <v>3227</v>
      </c>
      <c r="B1956" s="83"/>
      <c r="C1956" s="5" t="s">
        <v>2735</v>
      </c>
      <c r="D1956" s="11"/>
      <c r="E1956" s="34">
        <v>18615</v>
      </c>
      <c r="F1956" s="35">
        <v>0</v>
      </c>
      <c r="G1956" s="35">
        <v>0</v>
      </c>
    </row>
    <row r="1957" spans="1:7" ht="16" x14ac:dyDescent="0.2">
      <c r="A1957" s="4" t="s">
        <v>3228</v>
      </c>
      <c r="B1957" s="83"/>
      <c r="C1957" s="5" t="s">
        <v>627</v>
      </c>
      <c r="D1957" s="17"/>
      <c r="E1957" s="34">
        <v>120340</v>
      </c>
      <c r="F1957" s="35">
        <v>6</v>
      </c>
      <c r="G1957" s="35">
        <v>6</v>
      </c>
    </row>
    <row r="1958" spans="1:7" ht="16" x14ac:dyDescent="0.2">
      <c r="A1958" s="4" t="s">
        <v>3229</v>
      </c>
      <c r="B1958" s="83"/>
      <c r="C1958" s="5" t="s">
        <v>629</v>
      </c>
      <c r="D1958" s="11"/>
      <c r="E1958" s="34">
        <v>26260</v>
      </c>
      <c r="F1958" s="35">
        <v>0</v>
      </c>
      <c r="G1958" s="35">
        <v>0</v>
      </c>
    </row>
    <row r="1959" spans="1:7" ht="16" x14ac:dyDescent="0.2">
      <c r="A1959" s="4" t="s">
        <v>3230</v>
      </c>
      <c r="B1959" s="83"/>
      <c r="C1959" s="5" t="s">
        <v>3231</v>
      </c>
      <c r="D1959" s="13"/>
      <c r="E1959" s="34">
        <v>159565</v>
      </c>
      <c r="F1959" s="35">
        <v>2</v>
      </c>
      <c r="G1959" s="35">
        <v>2</v>
      </c>
    </row>
    <row r="1960" spans="1:7" ht="16" x14ac:dyDescent="0.2">
      <c r="A1960" s="4" t="s">
        <v>3232</v>
      </c>
      <c r="B1960" s="83"/>
      <c r="C1960" s="5" t="s">
        <v>3233</v>
      </c>
      <c r="D1960" s="13"/>
      <c r="E1960" s="34">
        <v>156907</v>
      </c>
      <c r="F1960" s="35">
        <v>2</v>
      </c>
      <c r="G1960" s="35">
        <v>2</v>
      </c>
    </row>
    <row r="1961" spans="1:7" ht="16" x14ac:dyDescent="0.2">
      <c r="A1961" s="4" t="s">
        <v>3234</v>
      </c>
      <c r="B1961" s="83"/>
      <c r="C1961" s="5" t="s">
        <v>496</v>
      </c>
      <c r="D1961" s="11"/>
      <c r="E1961" s="34">
        <v>11395</v>
      </c>
      <c r="F1961" s="35">
        <v>0</v>
      </c>
      <c r="G1961" s="35">
        <v>0</v>
      </c>
    </row>
    <row r="1962" spans="1:7" ht="16" x14ac:dyDescent="0.2">
      <c r="A1962" s="4" t="s">
        <v>3235</v>
      </c>
      <c r="B1962" s="83"/>
      <c r="C1962" s="5" t="s">
        <v>3236</v>
      </c>
      <c r="D1962" s="11"/>
      <c r="E1962" s="34">
        <v>15838</v>
      </c>
      <c r="F1962" s="35">
        <v>0</v>
      </c>
      <c r="G1962" s="35">
        <v>0</v>
      </c>
    </row>
    <row r="1963" spans="1:7" ht="16" x14ac:dyDescent="0.2">
      <c r="A1963" s="4" t="s">
        <v>3237</v>
      </c>
      <c r="B1963" s="83"/>
      <c r="C1963" s="5" t="s">
        <v>3238</v>
      </c>
      <c r="D1963" s="13"/>
      <c r="E1963" s="34">
        <v>34564</v>
      </c>
      <c r="F1963" s="35">
        <v>2</v>
      </c>
      <c r="G1963" s="35">
        <v>2</v>
      </c>
    </row>
    <row r="1964" spans="1:7" ht="16" x14ac:dyDescent="0.2">
      <c r="A1964" s="4" t="s">
        <v>3239</v>
      </c>
      <c r="B1964" s="83"/>
      <c r="C1964" s="5" t="s">
        <v>3240</v>
      </c>
      <c r="D1964" s="11"/>
      <c r="E1964" s="34">
        <v>16100</v>
      </c>
      <c r="F1964" s="35">
        <v>0</v>
      </c>
      <c r="G1964" s="35">
        <v>0</v>
      </c>
    </row>
    <row r="1965" spans="1:7" ht="16" x14ac:dyDescent="0.2">
      <c r="A1965" s="4" t="s">
        <v>3241</v>
      </c>
      <c r="B1965" s="83"/>
      <c r="C1965" s="5" t="s">
        <v>367</v>
      </c>
      <c r="D1965" s="11"/>
      <c r="E1965" s="34">
        <v>3844</v>
      </c>
      <c r="F1965" s="35">
        <v>0</v>
      </c>
      <c r="G1965" s="35">
        <v>0</v>
      </c>
    </row>
    <row r="1966" spans="1:7" ht="16" x14ac:dyDescent="0.2">
      <c r="A1966" s="4" t="s">
        <v>3242</v>
      </c>
      <c r="B1966" s="84"/>
      <c r="C1966" s="5" t="s">
        <v>3243</v>
      </c>
      <c r="D1966" s="13"/>
      <c r="E1966" s="34">
        <v>82013</v>
      </c>
      <c r="F1966" s="35">
        <v>2</v>
      </c>
      <c r="G1966" s="35">
        <v>2</v>
      </c>
    </row>
    <row r="1967" spans="1:7" ht="16" x14ac:dyDescent="0.2">
      <c r="A1967" s="4" t="s">
        <v>3244</v>
      </c>
      <c r="B1967" s="82" t="s">
        <v>33</v>
      </c>
      <c r="C1967" s="5" t="s">
        <v>3245</v>
      </c>
      <c r="D1967" s="12"/>
      <c r="E1967" s="34">
        <v>58571</v>
      </c>
      <c r="F1967" s="35">
        <v>1</v>
      </c>
      <c r="G1967" s="35">
        <v>1</v>
      </c>
    </row>
    <row r="1968" spans="1:7" ht="16" x14ac:dyDescent="0.2">
      <c r="A1968" s="4" t="s">
        <v>3246</v>
      </c>
      <c r="B1968" s="83"/>
      <c r="C1968" s="5" t="s">
        <v>3247</v>
      </c>
      <c r="D1968" s="11"/>
      <c r="E1968" s="34">
        <v>25851</v>
      </c>
      <c r="F1968" s="35">
        <v>0</v>
      </c>
      <c r="G1968" s="35">
        <v>0</v>
      </c>
    </row>
    <row r="1969" spans="1:7" ht="16" x14ac:dyDescent="0.2">
      <c r="A1969" s="4" t="s">
        <v>3248</v>
      </c>
      <c r="B1969" s="83"/>
      <c r="C1969" s="5" t="s">
        <v>263</v>
      </c>
      <c r="D1969" s="30"/>
      <c r="E1969" s="34">
        <v>2407226</v>
      </c>
      <c r="F1969" s="35">
        <v>85</v>
      </c>
      <c r="G1969" s="35" t="s">
        <v>5052</v>
      </c>
    </row>
    <row r="1970" spans="1:7" ht="16" x14ac:dyDescent="0.2">
      <c r="A1970" s="4" t="s">
        <v>3249</v>
      </c>
      <c r="B1970" s="83"/>
      <c r="C1970" s="5" t="s">
        <v>558</v>
      </c>
      <c r="D1970" s="12"/>
      <c r="E1970" s="34">
        <v>50111</v>
      </c>
      <c r="F1970" s="35">
        <v>1</v>
      </c>
      <c r="G1970" s="35">
        <v>1</v>
      </c>
    </row>
    <row r="1971" spans="1:7" ht="16" x14ac:dyDescent="0.2">
      <c r="A1971" s="4" t="s">
        <v>3250</v>
      </c>
      <c r="B1971" s="83"/>
      <c r="C1971" s="5" t="s">
        <v>3251</v>
      </c>
      <c r="D1971" s="12"/>
      <c r="E1971" s="34">
        <v>54815</v>
      </c>
      <c r="F1971" s="35">
        <v>1</v>
      </c>
      <c r="G1971" s="35">
        <v>1</v>
      </c>
    </row>
    <row r="1972" spans="1:7" ht="16" x14ac:dyDescent="0.2">
      <c r="A1972" s="4" t="s">
        <v>3252</v>
      </c>
      <c r="B1972" s="83"/>
      <c r="C1972" s="5" t="s">
        <v>3253</v>
      </c>
      <c r="D1972" s="11"/>
      <c r="E1972" s="34">
        <v>729</v>
      </c>
      <c r="F1972" s="35">
        <v>0</v>
      </c>
      <c r="G1972" s="35">
        <v>0</v>
      </c>
    </row>
    <row r="1973" spans="1:7" ht="16" x14ac:dyDescent="0.2">
      <c r="A1973" s="4" t="s">
        <v>3254</v>
      </c>
      <c r="B1973" s="83"/>
      <c r="C1973" s="5" t="s">
        <v>3255</v>
      </c>
      <c r="D1973" s="11"/>
      <c r="E1973" s="34">
        <v>1867</v>
      </c>
      <c r="F1973" s="35">
        <v>0</v>
      </c>
      <c r="G1973" s="35">
        <v>0</v>
      </c>
    </row>
    <row r="1974" spans="1:7" ht="16" x14ac:dyDescent="0.2">
      <c r="A1974" s="4" t="s">
        <v>3256</v>
      </c>
      <c r="B1974" s="83"/>
      <c r="C1974" s="5" t="s">
        <v>430</v>
      </c>
      <c r="D1974" s="11"/>
      <c r="E1974" s="34">
        <v>17267</v>
      </c>
      <c r="F1974" s="35">
        <v>0</v>
      </c>
      <c r="G1974" s="35">
        <v>0</v>
      </c>
    </row>
    <row r="1975" spans="1:7" ht="16" x14ac:dyDescent="0.2">
      <c r="A1975" s="4" t="s">
        <v>3257</v>
      </c>
      <c r="B1975" s="83"/>
      <c r="C1975" s="5" t="s">
        <v>3258</v>
      </c>
      <c r="D1975" s="11"/>
      <c r="E1975" s="34">
        <v>5872</v>
      </c>
      <c r="F1975" s="35">
        <v>0</v>
      </c>
      <c r="G1975" s="35">
        <v>0</v>
      </c>
    </row>
    <row r="1976" spans="1:7" ht="16" x14ac:dyDescent="0.2">
      <c r="A1976" s="4" t="s">
        <v>3259</v>
      </c>
      <c r="B1976" s="83"/>
      <c r="C1976" s="5" t="s">
        <v>314</v>
      </c>
      <c r="D1976" s="11"/>
      <c r="E1976" s="34">
        <v>4320</v>
      </c>
      <c r="F1976" s="35">
        <v>0</v>
      </c>
      <c r="G1976" s="35">
        <v>0</v>
      </c>
    </row>
    <row r="1977" spans="1:7" ht="16" x14ac:dyDescent="0.2">
      <c r="A1977" s="4" t="s">
        <v>3260</v>
      </c>
      <c r="B1977" s="83"/>
      <c r="C1977" s="5" t="s">
        <v>1133</v>
      </c>
      <c r="D1977" s="11"/>
      <c r="E1977" s="34">
        <v>65088</v>
      </c>
      <c r="F1977" s="35">
        <v>0</v>
      </c>
      <c r="G1977" s="35">
        <v>0</v>
      </c>
    </row>
    <row r="1978" spans="1:7" ht="16" x14ac:dyDescent="0.2">
      <c r="A1978" s="4" t="s">
        <v>3261</v>
      </c>
      <c r="B1978" s="83"/>
      <c r="C1978" s="5" t="s">
        <v>597</v>
      </c>
      <c r="D1978" s="11"/>
      <c r="E1978" s="34">
        <v>4407</v>
      </c>
      <c r="F1978" s="35">
        <v>0</v>
      </c>
      <c r="G1978" s="35">
        <v>0</v>
      </c>
    </row>
    <row r="1979" spans="1:7" ht="16" x14ac:dyDescent="0.2">
      <c r="A1979" s="4" t="s">
        <v>3262</v>
      </c>
      <c r="B1979" s="83"/>
      <c r="C1979" s="5" t="s">
        <v>3263</v>
      </c>
      <c r="D1979" s="12"/>
      <c r="E1979" s="34">
        <v>57336</v>
      </c>
      <c r="F1979" s="35">
        <v>1</v>
      </c>
      <c r="G1979" s="35">
        <v>1</v>
      </c>
    </row>
    <row r="1980" spans="1:7" ht="16" x14ac:dyDescent="0.2">
      <c r="A1980" s="4" t="s">
        <v>3264</v>
      </c>
      <c r="B1980" s="83"/>
      <c r="C1980" s="5" t="s">
        <v>3265</v>
      </c>
      <c r="D1980" s="11"/>
      <c r="E1980" s="34">
        <v>6421</v>
      </c>
      <c r="F1980" s="35">
        <v>0</v>
      </c>
      <c r="G1980" s="35">
        <v>0</v>
      </c>
    </row>
    <row r="1981" spans="1:7" ht="16" x14ac:dyDescent="0.2">
      <c r="A1981" s="4" t="s">
        <v>3266</v>
      </c>
      <c r="B1981" s="83"/>
      <c r="C1981" s="5" t="s">
        <v>3267</v>
      </c>
      <c r="D1981" s="11"/>
      <c r="E1981" s="34">
        <v>4260</v>
      </c>
      <c r="F1981" s="35">
        <v>0</v>
      </c>
      <c r="G1981" s="35">
        <v>0</v>
      </c>
    </row>
    <row r="1982" spans="1:7" ht="16" x14ac:dyDescent="0.2">
      <c r="A1982" s="4" t="s">
        <v>3268</v>
      </c>
      <c r="B1982" s="83"/>
      <c r="C1982" s="5" t="s">
        <v>3269</v>
      </c>
      <c r="D1982" s="22"/>
      <c r="E1982" s="34">
        <v>509386</v>
      </c>
      <c r="F1982" s="35">
        <v>11</v>
      </c>
      <c r="G1982" s="35">
        <v>11</v>
      </c>
    </row>
    <row r="1983" spans="1:7" ht="16" x14ac:dyDescent="0.2">
      <c r="A1983" s="4" t="s">
        <v>3270</v>
      </c>
      <c r="B1983" s="84"/>
      <c r="C1983" s="5" t="s">
        <v>3271</v>
      </c>
      <c r="D1983" s="11"/>
      <c r="E1983" s="34">
        <v>8661</v>
      </c>
      <c r="F1983" s="35">
        <v>0</v>
      </c>
      <c r="G1983" s="35">
        <v>0</v>
      </c>
    </row>
    <row r="1984" spans="1:7" ht="16" x14ac:dyDescent="0.2">
      <c r="A1984" s="4" t="s">
        <v>3272</v>
      </c>
      <c r="B1984" s="82" t="s">
        <v>34</v>
      </c>
      <c r="C1984" s="5" t="s">
        <v>3273</v>
      </c>
      <c r="D1984" s="17"/>
      <c r="E1984" s="34">
        <v>321225</v>
      </c>
      <c r="F1984" s="35">
        <v>6</v>
      </c>
      <c r="G1984" s="35">
        <v>6</v>
      </c>
    </row>
    <row r="1985" spans="1:8" ht="16" x14ac:dyDescent="0.2">
      <c r="A1985" s="4" t="s">
        <v>3274</v>
      </c>
      <c r="B1985" s="83"/>
      <c r="C1985" s="5" t="s">
        <v>2039</v>
      </c>
      <c r="D1985" s="11"/>
      <c r="E1985" s="34">
        <v>46800</v>
      </c>
      <c r="F1985" s="35">
        <v>0</v>
      </c>
      <c r="G1985" s="35">
        <v>0</v>
      </c>
    </row>
    <row r="1986" spans="1:8" ht="16" x14ac:dyDescent="0.2">
      <c r="A1986" s="4" t="s">
        <v>3275</v>
      </c>
      <c r="B1986" s="83"/>
      <c r="C1986" s="5" t="s">
        <v>3276</v>
      </c>
      <c r="D1986" s="13"/>
      <c r="E1986" s="34">
        <v>195736</v>
      </c>
      <c r="F1986" s="35">
        <v>2</v>
      </c>
      <c r="G1986" s="35">
        <v>2</v>
      </c>
      <c r="H1986" s="36"/>
    </row>
    <row r="1987" spans="1:8" ht="16" x14ac:dyDescent="0.2">
      <c r="A1987" s="4" t="s">
        <v>3277</v>
      </c>
      <c r="B1987" s="83"/>
      <c r="C1987" s="5" t="s">
        <v>3278</v>
      </c>
      <c r="D1987" s="11"/>
      <c r="E1987" s="34">
        <v>75390</v>
      </c>
      <c r="F1987" s="35">
        <v>0</v>
      </c>
      <c r="G1987" s="35">
        <v>0</v>
      </c>
    </row>
    <row r="1988" spans="1:8" ht="16" x14ac:dyDescent="0.2">
      <c r="A1988" s="4" t="s">
        <v>3279</v>
      </c>
      <c r="B1988" s="83"/>
      <c r="C1988" s="5" t="s">
        <v>3280</v>
      </c>
      <c r="D1988" s="12"/>
      <c r="E1988" s="34">
        <v>74365</v>
      </c>
      <c r="F1988" s="35">
        <v>1</v>
      </c>
      <c r="G1988" s="35">
        <v>1</v>
      </c>
    </row>
    <row r="1989" spans="1:8" ht="16" x14ac:dyDescent="0.2">
      <c r="A1989" s="4" t="s">
        <v>3281</v>
      </c>
      <c r="B1989" s="83"/>
      <c r="C1989" s="5" t="s">
        <v>1569</v>
      </c>
      <c r="D1989" s="12"/>
      <c r="E1989" s="34">
        <v>124126</v>
      </c>
      <c r="F1989" s="35">
        <v>1</v>
      </c>
      <c r="G1989" s="35">
        <v>1</v>
      </c>
    </row>
    <row r="1990" spans="1:8" ht="16" x14ac:dyDescent="0.2">
      <c r="A1990" s="4" t="s">
        <v>3282</v>
      </c>
      <c r="B1990" s="83"/>
      <c r="C1990" s="5" t="s">
        <v>3283</v>
      </c>
      <c r="D1990" s="12"/>
      <c r="E1990" s="34">
        <v>80415</v>
      </c>
      <c r="F1990" s="35">
        <v>1</v>
      </c>
      <c r="G1990" s="35">
        <v>1</v>
      </c>
    </row>
    <row r="1991" spans="1:8" ht="16" x14ac:dyDescent="0.2">
      <c r="A1991" s="4" t="s">
        <v>3284</v>
      </c>
      <c r="B1991" s="83"/>
      <c r="C1991" s="5" t="s">
        <v>3285</v>
      </c>
      <c r="D1991" s="11"/>
      <c r="E1991" s="34">
        <v>45715</v>
      </c>
      <c r="F1991" s="35">
        <v>0</v>
      </c>
      <c r="G1991" s="35">
        <v>0</v>
      </c>
    </row>
    <row r="1992" spans="1:8" ht="16" x14ac:dyDescent="0.2">
      <c r="A1992" s="4" t="s">
        <v>3286</v>
      </c>
      <c r="B1992" s="83"/>
      <c r="C1992" s="5" t="s">
        <v>1078</v>
      </c>
      <c r="D1992" s="11"/>
      <c r="E1992" s="34">
        <v>78138</v>
      </c>
      <c r="F1992" s="35">
        <v>0</v>
      </c>
      <c r="G1992" s="35">
        <v>0</v>
      </c>
    </row>
    <row r="1993" spans="1:8" ht="16" x14ac:dyDescent="0.2">
      <c r="A1993" s="4" t="s">
        <v>3287</v>
      </c>
      <c r="B1993" s="83"/>
      <c r="C1993" s="5" t="s">
        <v>269</v>
      </c>
      <c r="D1993" s="11"/>
      <c r="E1993" s="34">
        <v>60168</v>
      </c>
      <c r="F1993" s="35">
        <v>0</v>
      </c>
      <c r="G1993" s="35">
        <v>0</v>
      </c>
    </row>
    <row r="1994" spans="1:8" ht="16" x14ac:dyDescent="0.2">
      <c r="A1994" s="4" t="s">
        <v>3288</v>
      </c>
      <c r="B1994" s="83"/>
      <c r="C1994" s="5" t="s">
        <v>3289</v>
      </c>
      <c r="D1994" s="12"/>
      <c r="E1994" s="34">
        <v>45850</v>
      </c>
      <c r="F1994" s="35">
        <v>1</v>
      </c>
      <c r="G1994" s="35">
        <v>1</v>
      </c>
    </row>
    <row r="1995" spans="1:8" ht="16" x14ac:dyDescent="0.2">
      <c r="A1995" s="4" t="s">
        <v>3290</v>
      </c>
      <c r="B1995" s="83"/>
      <c r="C1995" s="5" t="s">
        <v>1085</v>
      </c>
      <c r="D1995" s="11"/>
      <c r="E1995" s="34">
        <v>44305</v>
      </c>
      <c r="F1995" s="35">
        <v>0</v>
      </c>
      <c r="G1995" s="35">
        <v>0</v>
      </c>
    </row>
    <row r="1996" spans="1:8" ht="16" x14ac:dyDescent="0.2">
      <c r="A1996" s="4" t="s">
        <v>3291</v>
      </c>
      <c r="B1996" s="83"/>
      <c r="C1996" s="5" t="s">
        <v>3292</v>
      </c>
      <c r="D1996" s="14"/>
      <c r="E1996" s="34">
        <v>300708</v>
      </c>
      <c r="F1996" s="35">
        <v>3</v>
      </c>
      <c r="G1996" s="35">
        <v>3</v>
      </c>
    </row>
    <row r="1997" spans="1:8" ht="16" x14ac:dyDescent="0.2">
      <c r="A1997" s="4" t="s">
        <v>3293</v>
      </c>
      <c r="B1997" s="83"/>
      <c r="C1997" s="5" t="s">
        <v>3294</v>
      </c>
      <c r="D1997" s="28"/>
      <c r="E1997" s="34">
        <v>946741</v>
      </c>
      <c r="F1997" s="35">
        <v>21</v>
      </c>
      <c r="G1997" s="35" t="s">
        <v>5054</v>
      </c>
    </row>
    <row r="1998" spans="1:8" ht="16" x14ac:dyDescent="0.2">
      <c r="A1998" s="4" t="s">
        <v>3295</v>
      </c>
      <c r="B1998" s="83"/>
      <c r="C1998" s="5" t="s">
        <v>2022</v>
      </c>
      <c r="D1998" s="11"/>
      <c r="E1998" s="34">
        <v>36438</v>
      </c>
      <c r="F1998" s="35">
        <v>0</v>
      </c>
      <c r="G1998" s="35">
        <v>0</v>
      </c>
    </row>
    <row r="1999" spans="1:8" ht="16" x14ac:dyDescent="0.2">
      <c r="A1999" s="4" t="s">
        <v>3296</v>
      </c>
      <c r="B1999" s="83"/>
      <c r="C1999" s="5" t="s">
        <v>170</v>
      </c>
      <c r="D1999" s="11"/>
      <c r="E1999" s="34">
        <v>46500</v>
      </c>
      <c r="F1999" s="35">
        <v>0</v>
      </c>
      <c r="G1999" s="35">
        <v>0</v>
      </c>
    </row>
    <row r="2000" spans="1:8" ht="16" x14ac:dyDescent="0.2">
      <c r="A2000" s="4" t="s">
        <v>3297</v>
      </c>
      <c r="B2000" s="83"/>
      <c r="C2000" s="5" t="s">
        <v>289</v>
      </c>
      <c r="D2000" s="11"/>
      <c r="E2000" s="34">
        <v>52216</v>
      </c>
      <c r="F2000" s="35">
        <v>0</v>
      </c>
      <c r="G2000" s="35">
        <v>0</v>
      </c>
    </row>
    <row r="2001" spans="1:12" ht="16" x14ac:dyDescent="0.2">
      <c r="A2001" s="4" t="s">
        <v>3298</v>
      </c>
      <c r="B2001" s="83"/>
      <c r="C2001" s="5" t="s">
        <v>2144</v>
      </c>
      <c r="D2001" s="11"/>
      <c r="E2001" s="34">
        <v>58416</v>
      </c>
      <c r="F2001" s="35">
        <v>0</v>
      </c>
      <c r="G2001" s="35">
        <v>0</v>
      </c>
    </row>
    <row r="2002" spans="1:12" ht="16" x14ac:dyDescent="0.2">
      <c r="A2002" s="4" t="s">
        <v>3299</v>
      </c>
      <c r="B2002" s="83"/>
      <c r="C2002" s="5" t="s">
        <v>174</v>
      </c>
      <c r="D2002" s="11"/>
      <c r="E2002" s="34">
        <v>47238</v>
      </c>
      <c r="F2002" s="35">
        <v>0</v>
      </c>
      <c r="G2002" s="35">
        <v>0</v>
      </c>
    </row>
    <row r="2003" spans="1:12" ht="16" x14ac:dyDescent="0.2">
      <c r="A2003" s="4" t="s">
        <v>3300</v>
      </c>
      <c r="B2003" s="83"/>
      <c r="C2003" s="5" t="s">
        <v>691</v>
      </c>
      <c r="D2003" s="11"/>
      <c r="E2003" s="34">
        <v>5006</v>
      </c>
      <c r="F2003" s="35">
        <v>0</v>
      </c>
      <c r="G2003" s="35">
        <v>0</v>
      </c>
    </row>
    <row r="2004" spans="1:12" ht="16" x14ac:dyDescent="0.2">
      <c r="A2004" s="4" t="s">
        <v>3301</v>
      </c>
      <c r="B2004" s="83"/>
      <c r="C2004" s="5" t="s">
        <v>3302</v>
      </c>
      <c r="D2004" s="11"/>
      <c r="E2004" s="34">
        <v>59219</v>
      </c>
      <c r="F2004" s="35">
        <v>0</v>
      </c>
      <c r="G2004" s="35">
        <v>0</v>
      </c>
    </row>
    <row r="2005" spans="1:12" ht="16" x14ac:dyDescent="0.2">
      <c r="A2005" s="4" t="s">
        <v>3303</v>
      </c>
      <c r="B2005" s="83"/>
      <c r="C2005" s="5" t="s">
        <v>184</v>
      </c>
      <c r="D2005" s="11"/>
      <c r="E2005" s="34">
        <v>111540</v>
      </c>
      <c r="F2005" s="35">
        <v>0</v>
      </c>
      <c r="G2005" s="35">
        <v>0</v>
      </c>
    </row>
    <row r="2006" spans="1:12" ht="16" x14ac:dyDescent="0.2">
      <c r="A2006" s="4" t="s">
        <v>3304</v>
      </c>
      <c r="B2006" s="83"/>
      <c r="C2006" s="5" t="s">
        <v>1247</v>
      </c>
      <c r="D2006" s="11"/>
      <c r="E2006" s="34">
        <v>26479</v>
      </c>
      <c r="F2006" s="35">
        <v>0</v>
      </c>
      <c r="G2006" s="35">
        <v>0</v>
      </c>
      <c r="H2006" s="36"/>
    </row>
    <row r="2007" spans="1:12" ht="16" x14ac:dyDescent="0.2">
      <c r="A2007" s="4" t="s">
        <v>3305</v>
      </c>
      <c r="B2007" s="83"/>
      <c r="C2007" s="5" t="s">
        <v>1349</v>
      </c>
      <c r="D2007" s="11"/>
      <c r="E2007" s="34">
        <v>61438</v>
      </c>
      <c r="F2007" s="35">
        <v>0</v>
      </c>
      <c r="G2007" s="35">
        <v>0</v>
      </c>
    </row>
    <row r="2008" spans="1:12" ht="16" x14ac:dyDescent="0.2">
      <c r="A2008" s="4" t="s">
        <v>3306</v>
      </c>
      <c r="B2008" s="83"/>
      <c r="C2008" s="5" t="s">
        <v>200</v>
      </c>
      <c r="D2008" s="11"/>
      <c r="E2008" s="34">
        <v>67120</v>
      </c>
      <c r="F2008" s="35">
        <v>0</v>
      </c>
      <c r="G2008" s="35">
        <v>0</v>
      </c>
    </row>
    <row r="2009" spans="1:12" ht="16" x14ac:dyDescent="0.2">
      <c r="A2009" s="4" t="s">
        <v>3307</v>
      </c>
      <c r="B2009" s="83"/>
      <c r="C2009" s="5" t="s">
        <v>210</v>
      </c>
      <c r="D2009" s="28"/>
      <c r="E2009" s="34">
        <v>750506</v>
      </c>
      <c r="F2009" s="35">
        <v>21</v>
      </c>
      <c r="G2009" s="35" t="s">
        <v>5054</v>
      </c>
    </row>
    <row r="2010" spans="1:12" ht="16" x14ac:dyDescent="0.2">
      <c r="A2010" s="4" t="s">
        <v>3308</v>
      </c>
      <c r="B2010" s="83"/>
      <c r="C2010" s="5" t="s">
        <v>212</v>
      </c>
      <c r="D2010" s="11"/>
      <c r="E2010" s="34">
        <v>50046</v>
      </c>
      <c r="F2010" s="35">
        <v>0</v>
      </c>
      <c r="G2010" s="35">
        <v>0</v>
      </c>
    </row>
    <row r="2011" spans="1:12" ht="16" x14ac:dyDescent="0.2">
      <c r="A2011" s="4" t="s">
        <v>3309</v>
      </c>
      <c r="B2011" s="83"/>
      <c r="C2011" s="5" t="s">
        <v>727</v>
      </c>
      <c r="D2011" s="13"/>
      <c r="E2011" s="34">
        <v>1398939</v>
      </c>
      <c r="F2011" s="35">
        <v>2</v>
      </c>
      <c r="G2011" s="35">
        <v>2</v>
      </c>
    </row>
    <row r="2012" spans="1:12" s="38" customFormat="1" ht="16" x14ac:dyDescent="0.2">
      <c r="A2012" s="39" t="s">
        <v>5080</v>
      </c>
      <c r="B2012" s="83"/>
      <c r="C2012" s="39" t="s">
        <v>5081</v>
      </c>
      <c r="D2012" s="31"/>
      <c r="E2012" s="49">
        <v>8584629</v>
      </c>
      <c r="F2012" s="35">
        <v>146</v>
      </c>
      <c r="G2012" s="35" t="s">
        <v>5079</v>
      </c>
      <c r="H2012" s="40"/>
      <c r="J2012" s="44"/>
      <c r="K2012" s="44"/>
      <c r="L2012" s="44"/>
    </row>
    <row r="2013" spans="1:12" ht="16" x14ac:dyDescent="0.2">
      <c r="A2013" s="4" t="s">
        <v>3310</v>
      </c>
      <c r="B2013" s="83"/>
      <c r="C2013" s="5" t="s">
        <v>3311</v>
      </c>
      <c r="D2013" s="11"/>
      <c r="E2013" s="34">
        <v>208912</v>
      </c>
      <c r="F2013" s="35">
        <v>0</v>
      </c>
      <c r="G2013" s="35">
        <v>0</v>
      </c>
      <c r="H2013" s="36"/>
    </row>
    <row r="2014" spans="1:12" ht="16" x14ac:dyDescent="0.2">
      <c r="A2014" s="4" t="s">
        <v>3312</v>
      </c>
      <c r="B2014" s="83"/>
      <c r="C2014" s="5" t="s">
        <v>1255</v>
      </c>
      <c r="D2014" s="14"/>
      <c r="E2014" s="34">
        <v>226392</v>
      </c>
      <c r="F2014" s="35">
        <v>3</v>
      </c>
      <c r="G2014" s="35">
        <v>3</v>
      </c>
    </row>
    <row r="2015" spans="1:12" ht="16" x14ac:dyDescent="0.2">
      <c r="A2015" s="4" t="s">
        <v>3313</v>
      </c>
      <c r="B2015" s="83"/>
      <c r="C2015" s="5" t="s">
        <v>3314</v>
      </c>
      <c r="D2015" s="21"/>
      <c r="E2015" s="34">
        <v>466584</v>
      </c>
      <c r="F2015" s="35">
        <v>10</v>
      </c>
      <c r="G2015" s="35">
        <v>10</v>
      </c>
    </row>
    <row r="2016" spans="1:12" ht="16" x14ac:dyDescent="0.2">
      <c r="A2016" s="4" t="s">
        <v>3315</v>
      </c>
      <c r="B2016" s="83"/>
      <c r="C2016" s="5" t="s">
        <v>3316</v>
      </c>
      <c r="D2016" s="12"/>
      <c r="E2016" s="34">
        <v>113130</v>
      </c>
      <c r="F2016" s="35">
        <v>1</v>
      </c>
      <c r="G2016" s="35">
        <v>1</v>
      </c>
    </row>
    <row r="2017" spans="1:8" ht="16" x14ac:dyDescent="0.2">
      <c r="A2017" s="4" t="s">
        <v>3317</v>
      </c>
      <c r="B2017" s="83"/>
      <c r="C2017" s="5" t="s">
        <v>465</v>
      </c>
      <c r="D2017" s="13"/>
      <c r="E2017" s="34">
        <v>417669</v>
      </c>
      <c r="F2017" s="35">
        <v>2</v>
      </c>
      <c r="G2017" s="35">
        <v>2</v>
      </c>
    </row>
    <row r="2018" spans="1:8" ht="16" x14ac:dyDescent="0.2">
      <c r="A2018" s="4" t="s">
        <v>3318</v>
      </c>
      <c r="B2018" s="83"/>
      <c r="C2018" s="5" t="s">
        <v>1962</v>
      </c>
      <c r="D2018" s="11"/>
      <c r="E2018" s="34">
        <v>39825</v>
      </c>
      <c r="F2018" s="35">
        <v>0</v>
      </c>
      <c r="G2018" s="35">
        <v>0</v>
      </c>
    </row>
    <row r="2019" spans="1:8" ht="16" x14ac:dyDescent="0.2">
      <c r="A2019" s="4" t="s">
        <v>3319</v>
      </c>
      <c r="B2019" s="83"/>
      <c r="C2019" s="5" t="s">
        <v>3320</v>
      </c>
      <c r="D2019" s="11"/>
      <c r="E2019" s="34">
        <v>118569</v>
      </c>
      <c r="F2019" s="35">
        <v>0</v>
      </c>
      <c r="G2019" s="35">
        <v>0</v>
      </c>
    </row>
    <row r="2020" spans="1:8" ht="16" x14ac:dyDescent="0.2">
      <c r="A2020" s="4" t="s">
        <v>3321</v>
      </c>
      <c r="B2020" s="83"/>
      <c r="C2020" s="5" t="s">
        <v>2225</v>
      </c>
      <c r="D2020" s="12"/>
      <c r="E2020" s="34">
        <v>60589</v>
      </c>
      <c r="F2020" s="35">
        <v>1</v>
      </c>
      <c r="G2020" s="35">
        <v>1</v>
      </c>
    </row>
    <row r="2021" spans="1:8" ht="16" x14ac:dyDescent="0.2">
      <c r="A2021" s="4" t="s">
        <v>3322</v>
      </c>
      <c r="B2021" s="83"/>
      <c r="C2021" s="5" t="s">
        <v>742</v>
      </c>
      <c r="D2021" s="11"/>
      <c r="E2021" s="34">
        <v>99028</v>
      </c>
      <c r="F2021" s="35">
        <v>0</v>
      </c>
      <c r="G2021" s="35">
        <v>0</v>
      </c>
    </row>
    <row r="2022" spans="1:8" ht="16" x14ac:dyDescent="0.2">
      <c r="A2022" s="4" t="s">
        <v>3323</v>
      </c>
      <c r="B2022" s="83"/>
      <c r="C2022" s="5" t="s">
        <v>3324</v>
      </c>
      <c r="D2022" s="11"/>
      <c r="E2022" s="34">
        <v>160510</v>
      </c>
      <c r="F2022" s="35">
        <v>0</v>
      </c>
      <c r="G2022" s="35">
        <v>0</v>
      </c>
      <c r="H2022" s="36"/>
    </row>
    <row r="2023" spans="1:8" ht="16" x14ac:dyDescent="0.2">
      <c r="A2023" s="4" t="s">
        <v>3325</v>
      </c>
      <c r="B2023" s="83"/>
      <c r="C2023" s="5" t="s">
        <v>3326</v>
      </c>
      <c r="D2023" s="12"/>
      <c r="E2023" s="34">
        <v>357397</v>
      </c>
      <c r="F2023" s="35">
        <v>1</v>
      </c>
      <c r="G2023" s="35">
        <v>1</v>
      </c>
      <c r="H2023" s="36"/>
    </row>
    <row r="2024" spans="1:8" ht="16" x14ac:dyDescent="0.2">
      <c r="A2024" s="4" t="s">
        <v>3327</v>
      </c>
      <c r="B2024" s="83"/>
      <c r="C2024" s="5" t="s">
        <v>3328</v>
      </c>
      <c r="D2024" s="11"/>
      <c r="E2024" s="34">
        <v>241343</v>
      </c>
      <c r="F2024" s="35">
        <v>0</v>
      </c>
      <c r="G2024" s="35">
        <v>0</v>
      </c>
    </row>
    <row r="2025" spans="1:8" ht="16" x14ac:dyDescent="0.2">
      <c r="A2025" s="4" t="s">
        <v>3329</v>
      </c>
      <c r="B2025" s="83"/>
      <c r="C2025" s="5" t="s">
        <v>3330</v>
      </c>
      <c r="D2025" s="15"/>
      <c r="E2025" s="34">
        <v>162581</v>
      </c>
      <c r="F2025" s="35">
        <v>4</v>
      </c>
      <c r="G2025" s="35">
        <v>4</v>
      </c>
    </row>
    <row r="2026" spans="1:8" ht="16" x14ac:dyDescent="0.2">
      <c r="A2026" s="4" t="s">
        <v>3331</v>
      </c>
      <c r="B2026" s="83"/>
      <c r="C2026" s="5" t="s">
        <v>3332</v>
      </c>
      <c r="D2026" s="11"/>
      <c r="E2026" s="34">
        <v>30176</v>
      </c>
      <c r="F2026" s="35">
        <v>0</v>
      </c>
      <c r="G2026" s="35">
        <v>0</v>
      </c>
    </row>
    <row r="2027" spans="1:8" ht="16" x14ac:dyDescent="0.2">
      <c r="A2027" s="4" t="s">
        <v>3333</v>
      </c>
      <c r="B2027" s="83"/>
      <c r="C2027" s="5" t="s">
        <v>1394</v>
      </c>
      <c r="D2027" s="11"/>
      <c r="E2027" s="34">
        <v>16924</v>
      </c>
      <c r="F2027" s="35">
        <v>0</v>
      </c>
      <c r="G2027" s="35">
        <v>0</v>
      </c>
    </row>
    <row r="2028" spans="1:8" ht="16" x14ac:dyDescent="0.2">
      <c r="A2028" s="4" t="s">
        <v>3334</v>
      </c>
      <c r="B2028" s="83"/>
      <c r="C2028" s="5" t="s">
        <v>3335</v>
      </c>
      <c r="D2028" s="11"/>
      <c r="E2028" s="34">
        <v>32883</v>
      </c>
      <c r="F2028" s="35">
        <v>0</v>
      </c>
      <c r="G2028" s="35">
        <v>0</v>
      </c>
    </row>
    <row r="2029" spans="1:8" ht="16" x14ac:dyDescent="0.2">
      <c r="A2029" s="4" t="s">
        <v>3336</v>
      </c>
      <c r="B2029" s="83"/>
      <c r="C2029" s="5" t="s">
        <v>3337</v>
      </c>
      <c r="D2029" s="11"/>
      <c r="E2029" s="34">
        <v>105488</v>
      </c>
      <c r="F2029" s="35">
        <v>0</v>
      </c>
      <c r="G2029" s="35">
        <v>0</v>
      </c>
    </row>
    <row r="2030" spans="1:8" ht="16" x14ac:dyDescent="0.2">
      <c r="A2030" s="4" t="s">
        <v>3338</v>
      </c>
      <c r="B2030" s="83"/>
      <c r="C2030" s="5" t="s">
        <v>1526</v>
      </c>
      <c r="D2030" s="11"/>
      <c r="E2030" s="34">
        <v>91855</v>
      </c>
      <c r="F2030" s="35">
        <v>0</v>
      </c>
      <c r="G2030" s="35">
        <v>0</v>
      </c>
    </row>
    <row r="2031" spans="1:8" ht="16" x14ac:dyDescent="0.2">
      <c r="A2031" s="4" t="s">
        <v>3339</v>
      </c>
      <c r="B2031" s="83"/>
      <c r="C2031" s="5" t="s">
        <v>2035</v>
      </c>
      <c r="D2031" s="11"/>
      <c r="E2031" s="34">
        <v>1546090</v>
      </c>
      <c r="F2031" s="35">
        <v>0</v>
      </c>
      <c r="G2031" s="35">
        <v>0</v>
      </c>
    </row>
    <row r="2032" spans="1:8" ht="16" x14ac:dyDescent="0.2">
      <c r="A2032" s="4" t="s">
        <v>3340</v>
      </c>
      <c r="B2032" s="83"/>
      <c r="C2032" s="5" t="s">
        <v>1528</v>
      </c>
      <c r="D2032" s="11"/>
      <c r="E2032" s="34">
        <v>80586</v>
      </c>
      <c r="F2032" s="35">
        <v>0</v>
      </c>
      <c r="G2032" s="35">
        <v>0</v>
      </c>
    </row>
    <row r="2033" spans="1:7" ht="16" x14ac:dyDescent="0.2">
      <c r="A2033" s="4" t="s">
        <v>3341</v>
      </c>
      <c r="B2033" s="83"/>
      <c r="C2033" s="5" t="s">
        <v>3342</v>
      </c>
      <c r="D2033" s="11"/>
      <c r="E2033" s="34">
        <v>47453</v>
      </c>
      <c r="F2033" s="35">
        <v>0</v>
      </c>
      <c r="G2033" s="35">
        <v>0</v>
      </c>
    </row>
    <row r="2034" spans="1:7" ht="16" x14ac:dyDescent="0.2">
      <c r="A2034" s="4" t="s">
        <v>3343</v>
      </c>
      <c r="B2034" s="83"/>
      <c r="C2034" s="5" t="s">
        <v>3344</v>
      </c>
      <c r="D2034" s="11"/>
      <c r="E2034" s="34">
        <v>104047</v>
      </c>
      <c r="F2034" s="35">
        <v>0</v>
      </c>
      <c r="G2034" s="35">
        <v>0</v>
      </c>
    </row>
    <row r="2035" spans="1:7" ht="16" x14ac:dyDescent="0.2">
      <c r="A2035" s="4" t="s">
        <v>3345</v>
      </c>
      <c r="B2035" s="83"/>
      <c r="C2035" s="5" t="s">
        <v>3346</v>
      </c>
      <c r="D2035" s="11"/>
      <c r="E2035" s="34">
        <v>183330</v>
      </c>
      <c r="F2035" s="35">
        <v>0</v>
      </c>
      <c r="G2035" s="35">
        <v>0</v>
      </c>
    </row>
    <row r="2036" spans="1:7" ht="16" x14ac:dyDescent="0.2">
      <c r="A2036" s="4" t="s">
        <v>3347</v>
      </c>
      <c r="B2036" s="83"/>
      <c r="C2036" s="5" t="s">
        <v>1015</v>
      </c>
      <c r="D2036" s="11"/>
      <c r="E2036" s="34">
        <v>65020</v>
      </c>
      <c r="F2036" s="35">
        <v>0</v>
      </c>
      <c r="G2036" s="35">
        <v>0</v>
      </c>
    </row>
    <row r="2037" spans="1:7" ht="16" x14ac:dyDescent="0.2">
      <c r="A2037" s="4" t="s">
        <v>3348</v>
      </c>
      <c r="B2037" s="83"/>
      <c r="C2037" s="5" t="s">
        <v>240</v>
      </c>
      <c r="D2037" s="11"/>
      <c r="E2037" s="34">
        <v>59353</v>
      </c>
      <c r="F2037" s="35">
        <v>0</v>
      </c>
      <c r="G2037" s="35">
        <v>0</v>
      </c>
    </row>
    <row r="2038" spans="1:7" ht="16" x14ac:dyDescent="0.2">
      <c r="A2038" s="4" t="s">
        <v>3349</v>
      </c>
      <c r="B2038" s="83"/>
      <c r="C2038" s="5" t="s">
        <v>1018</v>
      </c>
      <c r="D2038" s="11"/>
      <c r="E2038" s="34">
        <v>91250</v>
      </c>
      <c r="F2038" s="35">
        <v>0</v>
      </c>
      <c r="G2038" s="35">
        <v>0</v>
      </c>
    </row>
    <row r="2039" spans="1:7" ht="16" x14ac:dyDescent="0.2">
      <c r="A2039" s="4" t="s">
        <v>3350</v>
      </c>
      <c r="B2039" s="83"/>
      <c r="C2039" s="5" t="s">
        <v>3351</v>
      </c>
      <c r="D2039" s="18"/>
      <c r="E2039" s="34">
        <v>1015743</v>
      </c>
      <c r="F2039" s="35">
        <v>7</v>
      </c>
      <c r="G2039" s="35">
        <v>7</v>
      </c>
    </row>
    <row r="2040" spans="1:7" ht="16" x14ac:dyDescent="0.2">
      <c r="A2040" s="4" t="s">
        <v>3352</v>
      </c>
      <c r="B2040" s="83"/>
      <c r="C2040" s="5" t="s">
        <v>3353</v>
      </c>
      <c r="D2040" s="11"/>
      <c r="E2040" s="34">
        <v>39741</v>
      </c>
      <c r="F2040" s="35">
        <v>0</v>
      </c>
      <c r="G2040" s="35">
        <v>0</v>
      </c>
    </row>
    <row r="2041" spans="1:7" ht="16" x14ac:dyDescent="0.2">
      <c r="A2041" s="4" t="s">
        <v>3354</v>
      </c>
      <c r="B2041" s="84"/>
      <c r="C2041" s="5" t="s">
        <v>3355</v>
      </c>
      <c r="D2041" s="11"/>
      <c r="E2041" s="34">
        <v>24547</v>
      </c>
      <c r="F2041" s="35">
        <v>0</v>
      </c>
      <c r="G2041" s="35">
        <v>0</v>
      </c>
    </row>
    <row r="2042" spans="1:7" ht="16" x14ac:dyDescent="0.2">
      <c r="A2042" s="4" t="s">
        <v>3356</v>
      </c>
      <c r="B2042" s="82" t="s">
        <v>35</v>
      </c>
      <c r="C2042" s="5" t="s">
        <v>522</v>
      </c>
      <c r="D2042" s="11"/>
      <c r="E2042" s="34">
        <v>27865</v>
      </c>
      <c r="F2042" s="35">
        <v>0</v>
      </c>
      <c r="G2042" s="35">
        <v>0</v>
      </c>
    </row>
    <row r="2043" spans="1:7" ht="16" x14ac:dyDescent="0.2">
      <c r="A2043" s="4" t="s">
        <v>3357</v>
      </c>
      <c r="B2043" s="83"/>
      <c r="C2043" s="5" t="s">
        <v>1424</v>
      </c>
      <c r="D2043" s="12"/>
      <c r="E2043" s="34">
        <v>100881</v>
      </c>
      <c r="F2043" s="35">
        <v>1</v>
      </c>
      <c r="G2043" s="35">
        <v>1</v>
      </c>
    </row>
    <row r="2044" spans="1:7" ht="16" x14ac:dyDescent="0.2">
      <c r="A2044" s="4" t="s">
        <v>3358</v>
      </c>
      <c r="B2044" s="83"/>
      <c r="C2044" s="5" t="s">
        <v>3359</v>
      </c>
      <c r="D2044" s="11"/>
      <c r="E2044" s="34">
        <v>52523</v>
      </c>
      <c r="F2044" s="35">
        <v>0</v>
      </c>
      <c r="G2044" s="35">
        <v>0</v>
      </c>
    </row>
    <row r="2045" spans="1:7" ht="16" x14ac:dyDescent="0.2">
      <c r="A2045" s="4" t="s">
        <v>3360</v>
      </c>
      <c r="B2045" s="83"/>
      <c r="C2045" s="5" t="s">
        <v>3361</v>
      </c>
      <c r="D2045" s="11"/>
      <c r="E2045" s="34">
        <v>96713</v>
      </c>
      <c r="F2045" s="35">
        <v>0</v>
      </c>
      <c r="G2045" s="35">
        <v>0</v>
      </c>
    </row>
    <row r="2046" spans="1:7" ht="16" x14ac:dyDescent="0.2">
      <c r="A2046" s="4" t="s">
        <v>3362</v>
      </c>
      <c r="B2046" s="83"/>
      <c r="C2046" s="5" t="s">
        <v>3363</v>
      </c>
      <c r="D2046" s="11"/>
      <c r="E2046" s="34">
        <v>63197</v>
      </c>
      <c r="F2046" s="35">
        <v>0</v>
      </c>
      <c r="G2046" s="35">
        <v>0</v>
      </c>
    </row>
    <row r="2047" spans="1:7" ht="16" x14ac:dyDescent="0.2">
      <c r="A2047" s="4" t="s">
        <v>3364</v>
      </c>
      <c r="B2047" s="83"/>
      <c r="C2047" s="5" t="s">
        <v>3365</v>
      </c>
      <c r="D2047" s="11"/>
      <c r="E2047" s="34">
        <v>45909</v>
      </c>
      <c r="F2047" s="35">
        <v>0</v>
      </c>
      <c r="G2047" s="35">
        <v>0</v>
      </c>
    </row>
    <row r="2048" spans="1:7" ht="16" x14ac:dyDescent="0.2">
      <c r="A2048" s="4" t="s">
        <v>3366</v>
      </c>
      <c r="B2048" s="83"/>
      <c r="C2048" s="5" t="s">
        <v>3367</v>
      </c>
      <c r="D2048" s="12"/>
      <c r="E2048" s="34">
        <v>64434</v>
      </c>
      <c r="F2048" s="35">
        <v>1</v>
      </c>
      <c r="G2048" s="35">
        <v>1</v>
      </c>
    </row>
    <row r="2049" spans="1:7" ht="16" x14ac:dyDescent="0.2">
      <c r="A2049" s="4" t="s">
        <v>3368</v>
      </c>
      <c r="B2049" s="83"/>
      <c r="C2049" s="5" t="s">
        <v>1278</v>
      </c>
      <c r="D2049" s="12"/>
      <c r="E2049" s="34">
        <v>44397</v>
      </c>
      <c r="F2049" s="35">
        <v>1</v>
      </c>
      <c r="G2049" s="35">
        <v>1</v>
      </c>
    </row>
    <row r="2050" spans="1:7" ht="16" x14ac:dyDescent="0.2">
      <c r="A2050" s="4" t="s">
        <v>3369</v>
      </c>
      <c r="B2050" s="83"/>
      <c r="C2050" s="5" t="s">
        <v>124</v>
      </c>
      <c r="D2050" s="11"/>
      <c r="E2050" s="34">
        <v>400128</v>
      </c>
      <c r="F2050" s="35">
        <v>0</v>
      </c>
      <c r="G2050" s="35">
        <v>0</v>
      </c>
    </row>
    <row r="2051" spans="1:7" ht="16" x14ac:dyDescent="0.2">
      <c r="A2051" s="4" t="s">
        <v>3370</v>
      </c>
      <c r="B2051" s="83"/>
      <c r="C2051" s="5" t="s">
        <v>259</v>
      </c>
      <c r="D2051" s="11"/>
      <c r="E2051" s="34">
        <v>26475</v>
      </c>
      <c r="F2051" s="35">
        <v>0</v>
      </c>
      <c r="G2051" s="35">
        <v>0</v>
      </c>
    </row>
    <row r="2052" spans="1:7" ht="16" x14ac:dyDescent="0.2">
      <c r="A2052" s="4" t="s">
        <v>3371</v>
      </c>
      <c r="B2052" s="83"/>
      <c r="C2052" s="5" t="s">
        <v>1285</v>
      </c>
      <c r="D2052" s="11"/>
      <c r="E2052" s="34">
        <v>38820</v>
      </c>
      <c r="F2052" s="35">
        <v>0</v>
      </c>
      <c r="G2052" s="35">
        <v>0</v>
      </c>
    </row>
    <row r="2053" spans="1:7" ht="16" x14ac:dyDescent="0.2">
      <c r="A2053" s="4" t="s">
        <v>3372</v>
      </c>
      <c r="B2053" s="83"/>
      <c r="C2053" s="5" t="s">
        <v>263</v>
      </c>
      <c r="D2053" s="19"/>
      <c r="E2053" s="34">
        <v>135340</v>
      </c>
      <c r="F2053" s="35">
        <v>8</v>
      </c>
      <c r="G2053" s="35">
        <v>8</v>
      </c>
    </row>
    <row r="2054" spans="1:7" ht="16" x14ac:dyDescent="0.2">
      <c r="A2054" s="4" t="s">
        <v>3373</v>
      </c>
      <c r="B2054" s="83"/>
      <c r="C2054" s="5" t="s">
        <v>3374</v>
      </c>
      <c r="D2054" s="12"/>
      <c r="E2054" s="34">
        <v>216977</v>
      </c>
      <c r="F2054" s="35">
        <v>1</v>
      </c>
      <c r="G2054" s="35">
        <v>1</v>
      </c>
    </row>
    <row r="2055" spans="1:7" ht="16" x14ac:dyDescent="0.2">
      <c r="A2055" s="4" t="s">
        <v>3375</v>
      </c>
      <c r="B2055" s="83"/>
      <c r="C2055" s="5" t="s">
        <v>1078</v>
      </c>
      <c r="D2055" s="11"/>
      <c r="E2055" s="34">
        <v>42301</v>
      </c>
      <c r="F2055" s="35">
        <v>0</v>
      </c>
      <c r="G2055" s="35">
        <v>0</v>
      </c>
    </row>
    <row r="2056" spans="1:7" ht="16" x14ac:dyDescent="0.2">
      <c r="A2056" s="4" t="s">
        <v>3376</v>
      </c>
      <c r="B2056" s="83"/>
      <c r="C2056" s="5" t="s">
        <v>3377</v>
      </c>
      <c r="D2056" s="12"/>
      <c r="E2056" s="34">
        <v>99377</v>
      </c>
      <c r="F2056" s="35">
        <v>1</v>
      </c>
      <c r="G2056" s="35">
        <v>1</v>
      </c>
    </row>
    <row r="2057" spans="1:7" ht="16" x14ac:dyDescent="0.2">
      <c r="A2057" s="4" t="s">
        <v>3378</v>
      </c>
      <c r="B2057" s="83"/>
      <c r="C2057" s="5" t="s">
        <v>3379</v>
      </c>
      <c r="D2057" s="11"/>
      <c r="E2057" s="34">
        <v>37188</v>
      </c>
      <c r="F2057" s="35">
        <v>0</v>
      </c>
      <c r="G2057" s="35">
        <v>0</v>
      </c>
    </row>
    <row r="2058" spans="1:7" ht="16" x14ac:dyDescent="0.2">
      <c r="A2058" s="4" t="s">
        <v>3380</v>
      </c>
      <c r="B2058" s="83"/>
      <c r="C2058" s="5" t="s">
        <v>275</v>
      </c>
      <c r="D2058" s="11"/>
      <c r="E2058" s="34">
        <v>41896</v>
      </c>
      <c r="F2058" s="35">
        <v>0</v>
      </c>
      <c r="G2058" s="35">
        <v>0</v>
      </c>
    </row>
    <row r="2059" spans="1:7" ht="16" x14ac:dyDescent="0.2">
      <c r="A2059" s="4" t="s">
        <v>3381</v>
      </c>
      <c r="B2059" s="83"/>
      <c r="C2059" s="5" t="s">
        <v>3382</v>
      </c>
      <c r="D2059" s="30"/>
      <c r="E2059" s="34">
        <v>1232925</v>
      </c>
      <c r="F2059" s="35">
        <v>98</v>
      </c>
      <c r="G2059" s="35" t="s">
        <v>5052</v>
      </c>
    </row>
    <row r="2060" spans="1:7" ht="16" x14ac:dyDescent="0.2">
      <c r="A2060" s="4" t="s">
        <v>3383</v>
      </c>
      <c r="B2060" s="83"/>
      <c r="C2060" s="5" t="s">
        <v>3384</v>
      </c>
      <c r="D2060" s="11"/>
      <c r="E2060" s="34">
        <v>51520</v>
      </c>
      <c r="F2060" s="35">
        <v>0</v>
      </c>
      <c r="G2060" s="35">
        <v>0</v>
      </c>
    </row>
    <row r="2061" spans="1:7" ht="16" x14ac:dyDescent="0.2">
      <c r="A2061" s="4" t="s">
        <v>3385</v>
      </c>
      <c r="B2061" s="83"/>
      <c r="C2061" s="5" t="s">
        <v>3386</v>
      </c>
      <c r="D2061" s="11"/>
      <c r="E2061" s="34">
        <v>38292</v>
      </c>
      <c r="F2061" s="35">
        <v>0</v>
      </c>
      <c r="G2061" s="35">
        <v>0</v>
      </c>
    </row>
    <row r="2062" spans="1:7" ht="16" x14ac:dyDescent="0.2">
      <c r="A2062" s="4" t="s">
        <v>3387</v>
      </c>
      <c r="B2062" s="83"/>
      <c r="C2062" s="5" t="s">
        <v>1085</v>
      </c>
      <c r="D2062" s="12"/>
      <c r="E2062" s="34">
        <v>242032</v>
      </c>
      <c r="F2062" s="35">
        <v>1</v>
      </c>
      <c r="G2062" s="35">
        <v>1</v>
      </c>
    </row>
    <row r="2063" spans="1:7" ht="16" x14ac:dyDescent="0.2">
      <c r="A2063" s="4" t="s">
        <v>3388</v>
      </c>
      <c r="B2063" s="83"/>
      <c r="C2063" s="5" t="s">
        <v>3294</v>
      </c>
      <c r="D2063" s="11"/>
      <c r="E2063" s="34">
        <v>73296</v>
      </c>
      <c r="F2063" s="35">
        <v>0</v>
      </c>
      <c r="G2063" s="35">
        <v>0</v>
      </c>
    </row>
    <row r="2064" spans="1:7" ht="16" x14ac:dyDescent="0.2">
      <c r="A2064" s="4" t="s">
        <v>3389</v>
      </c>
      <c r="B2064" s="83"/>
      <c r="C2064" s="5" t="s">
        <v>640</v>
      </c>
      <c r="D2064" s="15"/>
      <c r="E2064" s="34">
        <v>169752</v>
      </c>
      <c r="F2064" s="35">
        <v>4</v>
      </c>
      <c r="G2064" s="35">
        <v>4</v>
      </c>
    </row>
    <row r="2065" spans="1:7" ht="16" x14ac:dyDescent="0.2">
      <c r="A2065" s="4" t="s">
        <v>3390</v>
      </c>
      <c r="B2065" s="83"/>
      <c r="C2065" s="5" t="s">
        <v>168</v>
      </c>
      <c r="D2065" s="11"/>
      <c r="E2065" s="34">
        <v>28552</v>
      </c>
      <c r="F2065" s="35">
        <v>0</v>
      </c>
      <c r="G2065" s="35">
        <v>0</v>
      </c>
    </row>
    <row r="2066" spans="1:7" ht="16" x14ac:dyDescent="0.2">
      <c r="A2066" s="4" t="s">
        <v>3391</v>
      </c>
      <c r="B2066" s="83"/>
      <c r="C2066" s="5" t="s">
        <v>170</v>
      </c>
      <c r="D2066" s="30"/>
      <c r="E2066" s="34">
        <v>1361536</v>
      </c>
      <c r="F2066" s="35">
        <v>61</v>
      </c>
      <c r="G2066" s="35" t="s">
        <v>5052</v>
      </c>
    </row>
    <row r="2067" spans="1:7" ht="16" x14ac:dyDescent="0.2">
      <c r="A2067" s="4" t="s">
        <v>3392</v>
      </c>
      <c r="B2067" s="83"/>
      <c r="C2067" s="5" t="s">
        <v>289</v>
      </c>
      <c r="D2067" s="11"/>
      <c r="E2067" s="34">
        <v>41853</v>
      </c>
      <c r="F2067" s="35">
        <v>0</v>
      </c>
      <c r="G2067" s="35">
        <v>0</v>
      </c>
    </row>
    <row r="2068" spans="1:7" ht="16" x14ac:dyDescent="0.2">
      <c r="A2068" s="4" t="s">
        <v>3393</v>
      </c>
      <c r="B2068" s="83"/>
      <c r="C2068" s="5" t="s">
        <v>3394</v>
      </c>
      <c r="D2068" s="12"/>
      <c r="E2068" s="34">
        <v>29072</v>
      </c>
      <c r="F2068" s="35">
        <v>1</v>
      </c>
      <c r="G2068" s="35">
        <v>1</v>
      </c>
    </row>
    <row r="2069" spans="1:7" ht="16" x14ac:dyDescent="0.2">
      <c r="A2069" s="4" t="s">
        <v>3395</v>
      </c>
      <c r="B2069" s="83"/>
      <c r="C2069" s="5" t="s">
        <v>3396</v>
      </c>
      <c r="D2069" s="11"/>
      <c r="E2069" s="34">
        <v>95676</v>
      </c>
      <c r="F2069" s="35">
        <v>0</v>
      </c>
      <c r="G2069" s="35">
        <v>0</v>
      </c>
    </row>
    <row r="2070" spans="1:7" ht="16" x14ac:dyDescent="0.2">
      <c r="A2070" s="4" t="s">
        <v>3397</v>
      </c>
      <c r="B2070" s="83"/>
      <c r="C2070" s="5" t="s">
        <v>174</v>
      </c>
      <c r="D2070" s="13"/>
      <c r="E2070" s="34">
        <v>174322</v>
      </c>
      <c r="F2070" s="35">
        <v>2</v>
      </c>
      <c r="G2070" s="35">
        <v>2</v>
      </c>
    </row>
    <row r="2071" spans="1:7" ht="16" x14ac:dyDescent="0.2">
      <c r="A2071" s="4" t="s">
        <v>3398</v>
      </c>
      <c r="B2071" s="83"/>
      <c r="C2071" s="5" t="s">
        <v>3399</v>
      </c>
      <c r="D2071" s="11"/>
      <c r="E2071" s="34">
        <v>38379</v>
      </c>
      <c r="F2071" s="35">
        <v>0</v>
      </c>
      <c r="G2071" s="35">
        <v>0</v>
      </c>
    </row>
    <row r="2072" spans="1:7" ht="16" x14ac:dyDescent="0.2">
      <c r="A2072" s="4" t="s">
        <v>3400</v>
      </c>
      <c r="B2072" s="83"/>
      <c r="C2072" s="5" t="s">
        <v>691</v>
      </c>
      <c r="D2072" s="30"/>
      <c r="E2072" s="34">
        <v>838418</v>
      </c>
      <c r="F2072" s="35">
        <v>64</v>
      </c>
      <c r="G2072" s="35" t="s">
        <v>5052</v>
      </c>
    </row>
    <row r="2073" spans="1:7" ht="16" x14ac:dyDescent="0.2">
      <c r="A2073" s="4" t="s">
        <v>3401</v>
      </c>
      <c r="B2073" s="83"/>
      <c r="C2073" s="5" t="s">
        <v>887</v>
      </c>
      <c r="D2073" s="11"/>
      <c r="E2073" s="34">
        <v>75034</v>
      </c>
      <c r="F2073" s="35">
        <v>0</v>
      </c>
      <c r="G2073" s="35">
        <v>0</v>
      </c>
    </row>
    <row r="2074" spans="1:7" ht="16" x14ac:dyDescent="0.2">
      <c r="A2074" s="4" t="s">
        <v>3402</v>
      </c>
      <c r="B2074" s="83"/>
      <c r="C2074" s="5" t="s">
        <v>1106</v>
      </c>
      <c r="D2074" s="11"/>
      <c r="E2074" s="34">
        <v>30072</v>
      </c>
      <c r="F2074" s="35">
        <v>0</v>
      </c>
      <c r="G2074" s="35">
        <v>0</v>
      </c>
    </row>
    <row r="2075" spans="1:7" ht="16" x14ac:dyDescent="0.2">
      <c r="A2075" s="4" t="s">
        <v>3403</v>
      </c>
      <c r="B2075" s="83"/>
      <c r="C2075" s="5" t="s">
        <v>1108</v>
      </c>
      <c r="D2075" s="12"/>
      <c r="E2075" s="34">
        <v>14070</v>
      </c>
      <c r="F2075" s="35">
        <v>1</v>
      </c>
      <c r="G2075" s="35">
        <v>1</v>
      </c>
    </row>
    <row r="2076" spans="1:7" ht="16" x14ac:dyDescent="0.2">
      <c r="A2076" s="4" t="s">
        <v>3404</v>
      </c>
      <c r="B2076" s="83"/>
      <c r="C2076" s="5" t="s">
        <v>178</v>
      </c>
      <c r="D2076" s="11"/>
      <c r="E2076" s="34">
        <v>27598</v>
      </c>
      <c r="F2076" s="35">
        <v>0</v>
      </c>
      <c r="G2076" s="35">
        <v>0</v>
      </c>
    </row>
    <row r="2077" spans="1:7" ht="16" x14ac:dyDescent="0.2">
      <c r="A2077" s="4" t="s">
        <v>3405</v>
      </c>
      <c r="B2077" s="83"/>
      <c r="C2077" s="5" t="s">
        <v>3406</v>
      </c>
      <c r="D2077" s="11"/>
      <c r="E2077" s="34">
        <v>43823</v>
      </c>
      <c r="F2077" s="35">
        <v>0</v>
      </c>
      <c r="G2077" s="35">
        <v>0</v>
      </c>
    </row>
    <row r="2078" spans="1:7" ht="16" x14ac:dyDescent="0.2">
      <c r="A2078" s="4" t="s">
        <v>3407</v>
      </c>
      <c r="B2078" s="83"/>
      <c r="C2078" s="5" t="s">
        <v>3408</v>
      </c>
      <c r="D2078" s="11"/>
      <c r="E2078" s="34">
        <v>27512</v>
      </c>
      <c r="F2078" s="35">
        <v>0</v>
      </c>
      <c r="G2078" s="35">
        <v>0</v>
      </c>
    </row>
    <row r="2079" spans="1:7" ht="16" x14ac:dyDescent="0.2">
      <c r="A2079" s="4" t="s">
        <v>3409</v>
      </c>
      <c r="B2079" s="83"/>
      <c r="C2079" s="5" t="s">
        <v>703</v>
      </c>
      <c r="D2079" s="11"/>
      <c r="E2079" s="34">
        <v>44970</v>
      </c>
      <c r="F2079" s="35">
        <v>0</v>
      </c>
      <c r="G2079" s="35">
        <v>0</v>
      </c>
    </row>
    <row r="2080" spans="1:7" ht="16" x14ac:dyDescent="0.2">
      <c r="A2080" s="4" t="s">
        <v>3410</v>
      </c>
      <c r="B2080" s="83"/>
      <c r="C2080" s="5" t="s">
        <v>2158</v>
      </c>
      <c r="D2080" s="11"/>
      <c r="E2080" s="34">
        <v>58250</v>
      </c>
      <c r="F2080" s="35">
        <v>0</v>
      </c>
      <c r="G2080" s="35">
        <v>0</v>
      </c>
    </row>
    <row r="2081" spans="1:7" ht="16" x14ac:dyDescent="0.2">
      <c r="A2081" s="4" t="s">
        <v>3411</v>
      </c>
      <c r="B2081" s="83"/>
      <c r="C2081" s="5" t="s">
        <v>182</v>
      </c>
      <c r="D2081" s="11"/>
      <c r="E2081" s="34">
        <v>32817</v>
      </c>
      <c r="F2081" s="35">
        <v>0</v>
      </c>
      <c r="G2081" s="35">
        <v>0</v>
      </c>
    </row>
    <row r="2082" spans="1:7" ht="16" x14ac:dyDescent="0.2">
      <c r="A2082" s="4" t="s">
        <v>3412</v>
      </c>
      <c r="B2082" s="83"/>
      <c r="C2082" s="5" t="s">
        <v>184</v>
      </c>
      <c r="D2082" s="11"/>
      <c r="E2082" s="34">
        <v>63597</v>
      </c>
      <c r="F2082" s="35">
        <v>0</v>
      </c>
      <c r="G2082" s="35">
        <v>0</v>
      </c>
    </row>
    <row r="2083" spans="1:7" ht="16" x14ac:dyDescent="0.2">
      <c r="A2083" s="4" t="s">
        <v>3413</v>
      </c>
      <c r="B2083" s="83"/>
      <c r="C2083" s="5" t="s">
        <v>1342</v>
      </c>
      <c r="D2083" s="11"/>
      <c r="E2083" s="34">
        <v>64002</v>
      </c>
      <c r="F2083" s="35">
        <v>0</v>
      </c>
      <c r="G2083" s="35">
        <v>0</v>
      </c>
    </row>
    <row r="2084" spans="1:7" ht="16" x14ac:dyDescent="0.2">
      <c r="A2084" s="4" t="s">
        <v>3414</v>
      </c>
      <c r="B2084" s="83"/>
      <c r="C2084" s="5" t="s">
        <v>440</v>
      </c>
      <c r="D2084" s="12"/>
      <c r="E2084" s="34">
        <v>232217</v>
      </c>
      <c r="F2084" s="35">
        <v>1</v>
      </c>
      <c r="G2084" s="35">
        <v>1</v>
      </c>
    </row>
    <row r="2085" spans="1:7" ht="16" x14ac:dyDescent="0.2">
      <c r="A2085" s="4" t="s">
        <v>3415</v>
      </c>
      <c r="B2085" s="83"/>
      <c r="C2085" s="5" t="s">
        <v>190</v>
      </c>
      <c r="D2085" s="11"/>
      <c r="E2085" s="34">
        <v>55710</v>
      </c>
      <c r="F2085" s="35">
        <v>0</v>
      </c>
      <c r="G2085" s="35">
        <v>0</v>
      </c>
    </row>
    <row r="2086" spans="1:7" ht="16" x14ac:dyDescent="0.2">
      <c r="A2086" s="4" t="s">
        <v>3416</v>
      </c>
      <c r="B2086" s="83"/>
      <c r="C2086" s="5" t="s">
        <v>3417</v>
      </c>
      <c r="D2086" s="12"/>
      <c r="E2086" s="34">
        <v>185564</v>
      </c>
      <c r="F2086" s="35">
        <v>1</v>
      </c>
      <c r="G2086" s="35">
        <v>1</v>
      </c>
    </row>
    <row r="2087" spans="1:7" ht="16" x14ac:dyDescent="0.2">
      <c r="A2087" s="4" t="s">
        <v>3418</v>
      </c>
      <c r="B2087" s="83"/>
      <c r="C2087" s="5" t="s">
        <v>318</v>
      </c>
      <c r="D2087" s="12"/>
      <c r="E2087" s="34">
        <v>46302</v>
      </c>
      <c r="F2087" s="35">
        <v>1</v>
      </c>
      <c r="G2087" s="35">
        <v>1</v>
      </c>
    </row>
    <row r="2088" spans="1:7" ht="16" x14ac:dyDescent="0.2">
      <c r="A2088" s="4" t="s">
        <v>3419</v>
      </c>
      <c r="B2088" s="83"/>
      <c r="C2088" s="5" t="s">
        <v>3420</v>
      </c>
      <c r="D2088" s="15"/>
      <c r="E2088" s="34">
        <v>323219</v>
      </c>
      <c r="F2088" s="35">
        <v>4</v>
      </c>
      <c r="G2088" s="35">
        <v>4</v>
      </c>
    </row>
    <row r="2089" spans="1:7" ht="16" x14ac:dyDescent="0.2">
      <c r="A2089" s="4" t="s">
        <v>3421</v>
      </c>
      <c r="B2089" s="83"/>
      <c r="C2089" s="5" t="s">
        <v>1131</v>
      </c>
      <c r="D2089" s="23"/>
      <c r="E2089" s="34">
        <v>423347</v>
      </c>
      <c r="F2089" s="35">
        <v>12</v>
      </c>
      <c r="G2089" s="35">
        <v>12</v>
      </c>
    </row>
    <row r="2090" spans="1:7" ht="16" x14ac:dyDescent="0.2">
      <c r="A2090" s="4" t="s">
        <v>3422</v>
      </c>
      <c r="B2090" s="83"/>
      <c r="C2090" s="5" t="s">
        <v>200</v>
      </c>
      <c r="D2090" s="11"/>
      <c r="E2090" s="34">
        <v>46985</v>
      </c>
      <c r="F2090" s="35">
        <v>0</v>
      </c>
      <c r="G2090" s="35">
        <v>0</v>
      </c>
    </row>
    <row r="2091" spans="1:7" ht="16" x14ac:dyDescent="0.2">
      <c r="A2091" s="4" t="s">
        <v>3423</v>
      </c>
      <c r="B2091" s="83"/>
      <c r="C2091" s="5" t="s">
        <v>3424</v>
      </c>
      <c r="D2091" s="15"/>
      <c r="E2091" s="34">
        <v>224706</v>
      </c>
      <c r="F2091" s="35">
        <v>4</v>
      </c>
      <c r="G2091" s="35">
        <v>4</v>
      </c>
    </row>
    <row r="2092" spans="1:7" ht="16" x14ac:dyDescent="0.2">
      <c r="A2092" s="4" t="s">
        <v>3425</v>
      </c>
      <c r="B2092" s="83"/>
      <c r="C2092" s="5" t="s">
        <v>204</v>
      </c>
      <c r="D2092" s="11"/>
      <c r="E2092" s="34">
        <v>65115</v>
      </c>
      <c r="F2092" s="35">
        <v>0</v>
      </c>
      <c r="G2092" s="35">
        <v>0</v>
      </c>
    </row>
    <row r="2093" spans="1:7" ht="16" x14ac:dyDescent="0.2">
      <c r="A2093" s="4" t="s">
        <v>3426</v>
      </c>
      <c r="B2093" s="83"/>
      <c r="C2093" s="5" t="s">
        <v>3427</v>
      </c>
      <c r="D2093" s="11"/>
      <c r="E2093" s="34">
        <v>185025</v>
      </c>
      <c r="F2093" s="35">
        <v>0</v>
      </c>
      <c r="G2093" s="35">
        <v>0</v>
      </c>
    </row>
    <row r="2094" spans="1:7" ht="16" x14ac:dyDescent="0.2">
      <c r="A2094" s="4" t="s">
        <v>3428</v>
      </c>
      <c r="B2094" s="83"/>
      <c r="C2094" s="5" t="s">
        <v>3429</v>
      </c>
      <c r="D2094" s="11"/>
      <c r="E2094" s="34">
        <v>21587</v>
      </c>
      <c r="F2094" s="35">
        <v>0</v>
      </c>
      <c r="G2094" s="35">
        <v>0</v>
      </c>
    </row>
    <row r="2095" spans="1:7" ht="16" x14ac:dyDescent="0.2">
      <c r="A2095" s="4" t="s">
        <v>3430</v>
      </c>
      <c r="B2095" s="83"/>
      <c r="C2095" s="5" t="s">
        <v>1368</v>
      </c>
      <c r="D2095" s="11"/>
      <c r="E2095" s="34">
        <v>42737</v>
      </c>
      <c r="F2095" s="35">
        <v>0</v>
      </c>
      <c r="G2095" s="35">
        <v>0</v>
      </c>
    </row>
    <row r="2096" spans="1:7" ht="16" x14ac:dyDescent="0.2">
      <c r="A2096" s="4" t="s">
        <v>3431</v>
      </c>
      <c r="B2096" s="83"/>
      <c r="C2096" s="5" t="s">
        <v>1490</v>
      </c>
      <c r="D2096" s="11"/>
      <c r="E2096" s="34">
        <v>112634</v>
      </c>
      <c r="F2096" s="35">
        <v>0</v>
      </c>
      <c r="G2096" s="35">
        <v>0</v>
      </c>
    </row>
    <row r="2097" spans="1:7" ht="16" x14ac:dyDescent="0.2">
      <c r="A2097" s="4" t="s">
        <v>3432</v>
      </c>
      <c r="B2097" s="83"/>
      <c r="C2097" s="5" t="s">
        <v>210</v>
      </c>
      <c r="D2097" s="11"/>
      <c r="E2097" s="34">
        <v>12994</v>
      </c>
      <c r="F2097" s="35">
        <v>0</v>
      </c>
      <c r="G2097" s="35">
        <v>0</v>
      </c>
    </row>
    <row r="2098" spans="1:7" ht="16" x14ac:dyDescent="0.2">
      <c r="A2098" s="4" t="s">
        <v>3433</v>
      </c>
      <c r="B2098" s="83"/>
      <c r="C2098" s="5" t="s">
        <v>212</v>
      </c>
      <c r="D2098" s="28"/>
      <c r="E2098" s="34">
        <v>539598</v>
      </c>
      <c r="F2098" s="35">
        <v>26</v>
      </c>
      <c r="G2098" s="35" t="s">
        <v>5054</v>
      </c>
    </row>
    <row r="2099" spans="1:7" ht="16" x14ac:dyDescent="0.2">
      <c r="A2099" s="4" t="s">
        <v>3434</v>
      </c>
      <c r="B2099" s="83"/>
      <c r="C2099" s="5" t="s">
        <v>214</v>
      </c>
      <c r="D2099" s="11"/>
      <c r="E2099" s="34">
        <v>13626</v>
      </c>
      <c r="F2099" s="35">
        <v>0</v>
      </c>
      <c r="G2099" s="35">
        <v>0</v>
      </c>
    </row>
    <row r="2100" spans="1:7" ht="16" x14ac:dyDescent="0.2">
      <c r="A2100" s="4" t="s">
        <v>3435</v>
      </c>
      <c r="B2100" s="83"/>
      <c r="C2100" s="5" t="s">
        <v>3436</v>
      </c>
      <c r="D2100" s="11"/>
      <c r="E2100" s="34">
        <v>36305</v>
      </c>
      <c r="F2100" s="35">
        <v>0</v>
      </c>
      <c r="G2100" s="35">
        <v>0</v>
      </c>
    </row>
    <row r="2101" spans="1:7" ht="16" x14ac:dyDescent="0.2">
      <c r="A2101" s="4" t="s">
        <v>3437</v>
      </c>
      <c r="B2101" s="83"/>
      <c r="C2101" s="5" t="s">
        <v>3438</v>
      </c>
      <c r="D2101" s="12"/>
      <c r="E2101" s="34">
        <v>87014</v>
      </c>
      <c r="F2101" s="35">
        <v>1</v>
      </c>
      <c r="G2101" s="35">
        <v>1</v>
      </c>
    </row>
    <row r="2102" spans="1:7" ht="16" x14ac:dyDescent="0.2">
      <c r="A2102" s="4" t="s">
        <v>3439</v>
      </c>
      <c r="B2102" s="83"/>
      <c r="C2102" s="5" t="s">
        <v>1496</v>
      </c>
      <c r="D2102" s="11"/>
      <c r="E2102" s="34">
        <v>14276</v>
      </c>
      <c r="F2102" s="35">
        <v>0</v>
      </c>
      <c r="G2102" s="35">
        <v>0</v>
      </c>
    </row>
    <row r="2103" spans="1:7" ht="16" x14ac:dyDescent="0.2">
      <c r="A2103" s="4" t="s">
        <v>3440</v>
      </c>
      <c r="B2103" s="83"/>
      <c r="C2103" s="5" t="s">
        <v>1666</v>
      </c>
      <c r="D2103" s="12"/>
      <c r="E2103" s="34">
        <v>39481</v>
      </c>
      <c r="F2103" s="35">
        <v>1</v>
      </c>
      <c r="G2103" s="35">
        <v>1</v>
      </c>
    </row>
    <row r="2104" spans="1:7" ht="16" x14ac:dyDescent="0.2">
      <c r="A2104" s="4" t="s">
        <v>3441</v>
      </c>
      <c r="B2104" s="83"/>
      <c r="C2104" s="5" t="s">
        <v>949</v>
      </c>
      <c r="D2104" s="11"/>
      <c r="E2104" s="34">
        <v>18727</v>
      </c>
      <c r="F2104" s="35">
        <v>0</v>
      </c>
      <c r="G2104" s="35">
        <v>0</v>
      </c>
    </row>
    <row r="2105" spans="1:7" ht="16" x14ac:dyDescent="0.2">
      <c r="A2105" s="4" t="s">
        <v>3442</v>
      </c>
      <c r="B2105" s="83"/>
      <c r="C2105" s="5" t="s">
        <v>216</v>
      </c>
      <c r="D2105" s="11"/>
      <c r="E2105" s="34">
        <v>35918</v>
      </c>
      <c r="F2105" s="35">
        <v>0</v>
      </c>
      <c r="G2105" s="35">
        <v>0</v>
      </c>
    </row>
    <row r="2106" spans="1:7" ht="16" x14ac:dyDescent="0.2">
      <c r="A2106" s="4" t="s">
        <v>3443</v>
      </c>
      <c r="B2106" s="83"/>
      <c r="C2106" s="5" t="s">
        <v>3444</v>
      </c>
      <c r="D2106" s="11"/>
      <c r="E2106" s="34">
        <v>62978</v>
      </c>
      <c r="F2106" s="35">
        <v>0</v>
      </c>
      <c r="G2106" s="35">
        <v>0</v>
      </c>
    </row>
    <row r="2107" spans="1:7" ht="16" x14ac:dyDescent="0.2">
      <c r="A2107" s="4" t="s">
        <v>3445</v>
      </c>
      <c r="B2107" s="83"/>
      <c r="C2107" s="5" t="s">
        <v>220</v>
      </c>
      <c r="D2107" s="11"/>
      <c r="E2107" s="34">
        <v>27061</v>
      </c>
      <c r="F2107" s="35">
        <v>0</v>
      </c>
      <c r="G2107" s="35">
        <v>0</v>
      </c>
    </row>
    <row r="2108" spans="1:7" ht="16" x14ac:dyDescent="0.2">
      <c r="A2108" s="4" t="s">
        <v>3446</v>
      </c>
      <c r="B2108" s="83"/>
      <c r="C2108" s="5" t="s">
        <v>3447</v>
      </c>
      <c r="D2108" s="11"/>
      <c r="E2108" s="34">
        <v>163404</v>
      </c>
      <c r="F2108" s="35">
        <v>0</v>
      </c>
      <c r="G2108" s="35">
        <v>0</v>
      </c>
    </row>
    <row r="2109" spans="1:7" ht="16" x14ac:dyDescent="0.2">
      <c r="A2109" s="4" t="s">
        <v>3448</v>
      </c>
      <c r="B2109" s="83"/>
      <c r="C2109" s="5" t="s">
        <v>3449</v>
      </c>
      <c r="D2109" s="11"/>
      <c r="E2109" s="34">
        <v>40664</v>
      </c>
      <c r="F2109" s="35">
        <v>0</v>
      </c>
      <c r="G2109" s="35">
        <v>0</v>
      </c>
    </row>
    <row r="2110" spans="1:7" ht="16" x14ac:dyDescent="0.2">
      <c r="A2110" s="4" t="s">
        <v>3450</v>
      </c>
      <c r="B2110" s="83"/>
      <c r="C2110" s="5" t="s">
        <v>742</v>
      </c>
      <c r="D2110" s="11"/>
      <c r="E2110" s="34">
        <v>34380</v>
      </c>
      <c r="F2110" s="35">
        <v>0</v>
      </c>
      <c r="G2110" s="35">
        <v>0</v>
      </c>
    </row>
    <row r="2111" spans="1:7" ht="16" x14ac:dyDescent="0.2">
      <c r="A2111" s="4" t="s">
        <v>3451</v>
      </c>
      <c r="B2111" s="83"/>
      <c r="C2111" s="5" t="s">
        <v>1387</v>
      </c>
      <c r="D2111" s="14"/>
      <c r="E2111" s="34">
        <v>124893</v>
      </c>
      <c r="F2111" s="35">
        <v>3</v>
      </c>
      <c r="G2111" s="35">
        <v>3</v>
      </c>
    </row>
    <row r="2112" spans="1:7" ht="16" x14ac:dyDescent="0.2">
      <c r="A2112" s="4" t="s">
        <v>3452</v>
      </c>
      <c r="B2112" s="83"/>
      <c r="C2112" s="5" t="s">
        <v>3453</v>
      </c>
      <c r="D2112" s="11"/>
      <c r="E2112" s="34">
        <v>76429</v>
      </c>
      <c r="F2112" s="35">
        <v>0</v>
      </c>
      <c r="G2112" s="35">
        <v>0</v>
      </c>
    </row>
    <row r="2113" spans="1:7" ht="16" x14ac:dyDescent="0.2">
      <c r="A2113" s="4" t="s">
        <v>3454</v>
      </c>
      <c r="B2113" s="83"/>
      <c r="C2113" s="5" t="s">
        <v>3455</v>
      </c>
      <c r="D2113" s="11"/>
      <c r="E2113" s="34">
        <v>58655</v>
      </c>
      <c r="F2113" s="35">
        <v>0</v>
      </c>
      <c r="G2113" s="35">
        <v>0</v>
      </c>
    </row>
    <row r="2114" spans="1:7" ht="16" x14ac:dyDescent="0.2">
      <c r="A2114" s="4" t="s">
        <v>3456</v>
      </c>
      <c r="B2114" s="83"/>
      <c r="C2114" s="5" t="s">
        <v>3457</v>
      </c>
      <c r="D2114" s="14"/>
      <c r="E2114" s="34">
        <v>71365</v>
      </c>
      <c r="F2114" s="35">
        <v>3</v>
      </c>
      <c r="G2114" s="35">
        <v>3</v>
      </c>
    </row>
    <row r="2115" spans="1:7" ht="16" x14ac:dyDescent="0.2">
      <c r="A2115" s="4" t="s">
        <v>3458</v>
      </c>
      <c r="B2115" s="83"/>
      <c r="C2115" s="5" t="s">
        <v>3335</v>
      </c>
      <c r="D2115" s="12"/>
      <c r="E2115" s="34">
        <v>54522</v>
      </c>
      <c r="F2115" s="35">
        <v>1</v>
      </c>
      <c r="G2115" s="35">
        <v>1</v>
      </c>
    </row>
    <row r="2116" spans="1:7" ht="16" x14ac:dyDescent="0.2">
      <c r="A2116" s="4" t="s">
        <v>3459</v>
      </c>
      <c r="B2116" s="83"/>
      <c r="C2116" s="5" t="s">
        <v>226</v>
      </c>
      <c r="D2116" s="11"/>
      <c r="E2116" s="34">
        <v>48065</v>
      </c>
      <c r="F2116" s="35">
        <v>0</v>
      </c>
      <c r="G2116" s="35">
        <v>0</v>
      </c>
    </row>
    <row r="2117" spans="1:7" ht="16" x14ac:dyDescent="0.2">
      <c r="A2117" s="4" t="s">
        <v>3460</v>
      </c>
      <c r="B2117" s="83"/>
      <c r="C2117" s="5" t="s">
        <v>1399</v>
      </c>
      <c r="D2117" s="19"/>
      <c r="E2117" s="34">
        <v>373771</v>
      </c>
      <c r="F2117" s="35">
        <v>8</v>
      </c>
      <c r="G2117" s="35">
        <v>8</v>
      </c>
    </row>
    <row r="2118" spans="1:7" ht="16" x14ac:dyDescent="0.2">
      <c r="A2118" s="4" t="s">
        <v>3461</v>
      </c>
      <c r="B2118" s="83"/>
      <c r="C2118" s="5" t="s">
        <v>633</v>
      </c>
      <c r="D2118" s="28"/>
      <c r="E2118" s="34">
        <v>538376</v>
      </c>
      <c r="F2118" s="35">
        <v>24</v>
      </c>
      <c r="G2118" s="35" t="s">
        <v>5054</v>
      </c>
    </row>
    <row r="2119" spans="1:7" ht="16" x14ac:dyDescent="0.2">
      <c r="A2119" s="4" t="s">
        <v>3462</v>
      </c>
      <c r="B2119" s="83"/>
      <c r="C2119" s="5" t="s">
        <v>3463</v>
      </c>
      <c r="D2119" s="11"/>
      <c r="E2119" s="34">
        <v>198972</v>
      </c>
      <c r="F2119" s="35">
        <v>0</v>
      </c>
      <c r="G2119" s="35">
        <v>0</v>
      </c>
    </row>
    <row r="2120" spans="1:7" ht="16" x14ac:dyDescent="0.2">
      <c r="A2120" s="4" t="s">
        <v>3464</v>
      </c>
      <c r="B2120" s="83"/>
      <c r="C2120" s="5" t="s">
        <v>3465</v>
      </c>
      <c r="D2120" s="11"/>
      <c r="E2120" s="34">
        <v>92373</v>
      </c>
      <c r="F2120" s="35">
        <v>0</v>
      </c>
      <c r="G2120" s="35">
        <v>0</v>
      </c>
    </row>
    <row r="2121" spans="1:7" ht="16" x14ac:dyDescent="0.2">
      <c r="A2121" s="4" t="s">
        <v>3466</v>
      </c>
      <c r="B2121" s="83"/>
      <c r="C2121" s="5" t="s">
        <v>367</v>
      </c>
      <c r="D2121" s="11"/>
      <c r="E2121" s="34">
        <v>73446</v>
      </c>
      <c r="F2121" s="35">
        <v>0</v>
      </c>
      <c r="G2121" s="35">
        <v>0</v>
      </c>
    </row>
    <row r="2122" spans="1:7" ht="16" x14ac:dyDescent="0.2">
      <c r="A2122" s="4" t="s">
        <v>3467</v>
      </c>
      <c r="B2122" s="83"/>
      <c r="C2122" s="5" t="s">
        <v>3468</v>
      </c>
      <c r="D2122" s="11"/>
      <c r="E2122" s="34">
        <v>29013</v>
      </c>
      <c r="F2122" s="35">
        <v>0</v>
      </c>
      <c r="G2122" s="35">
        <v>0</v>
      </c>
    </row>
    <row r="2123" spans="1:7" ht="16" x14ac:dyDescent="0.2">
      <c r="A2123" s="4" t="s">
        <v>3469</v>
      </c>
      <c r="B2123" s="83"/>
      <c r="C2123" s="5" t="s">
        <v>3470</v>
      </c>
      <c r="D2123" s="11"/>
      <c r="E2123" s="34">
        <v>12645</v>
      </c>
      <c r="F2123" s="35">
        <v>0</v>
      </c>
      <c r="G2123" s="35">
        <v>0</v>
      </c>
    </row>
    <row r="2124" spans="1:7" ht="16" x14ac:dyDescent="0.2">
      <c r="A2124" s="4" t="s">
        <v>3471</v>
      </c>
      <c r="B2124" s="83"/>
      <c r="C2124" s="5" t="s">
        <v>1015</v>
      </c>
      <c r="D2124" s="12"/>
      <c r="E2124" s="34">
        <v>257181</v>
      </c>
      <c r="F2124" s="35">
        <v>1</v>
      </c>
      <c r="G2124" s="35">
        <v>1</v>
      </c>
    </row>
    <row r="2125" spans="1:7" ht="16" x14ac:dyDescent="0.2">
      <c r="A2125" s="4" t="s">
        <v>3472</v>
      </c>
      <c r="B2125" s="83"/>
      <c r="C2125" s="5" t="s">
        <v>240</v>
      </c>
      <c r="D2125" s="11"/>
      <c r="E2125" s="34">
        <v>58389</v>
      </c>
      <c r="F2125" s="35">
        <v>0</v>
      </c>
      <c r="G2125" s="35">
        <v>0</v>
      </c>
    </row>
    <row r="2126" spans="1:7" ht="16" x14ac:dyDescent="0.2">
      <c r="A2126" s="4" t="s">
        <v>3473</v>
      </c>
      <c r="B2126" s="83"/>
      <c r="C2126" s="5" t="s">
        <v>1018</v>
      </c>
      <c r="D2126" s="11"/>
      <c r="E2126" s="34">
        <v>116758</v>
      </c>
      <c r="F2126" s="35">
        <v>0</v>
      </c>
      <c r="G2126" s="35">
        <v>0</v>
      </c>
    </row>
    <row r="2127" spans="1:7" ht="16" x14ac:dyDescent="0.2">
      <c r="A2127" s="4" t="s">
        <v>3474</v>
      </c>
      <c r="B2127" s="83"/>
      <c r="C2127" s="5" t="s">
        <v>3008</v>
      </c>
      <c r="D2127" s="11"/>
      <c r="E2127" s="34">
        <v>36549</v>
      </c>
      <c r="F2127" s="35">
        <v>0</v>
      </c>
      <c r="G2127" s="35">
        <v>0</v>
      </c>
    </row>
    <row r="2128" spans="1:7" ht="16" x14ac:dyDescent="0.2">
      <c r="A2128" s="4" t="s">
        <v>3475</v>
      </c>
      <c r="B2128" s="83"/>
      <c r="C2128" s="5" t="s">
        <v>3476</v>
      </c>
      <c r="D2128" s="11"/>
      <c r="E2128" s="34">
        <v>134176</v>
      </c>
      <c r="F2128" s="35">
        <v>0</v>
      </c>
      <c r="G2128" s="35">
        <v>0</v>
      </c>
    </row>
    <row r="2129" spans="1:7" ht="16" x14ac:dyDescent="0.2">
      <c r="A2129" s="4" t="s">
        <v>3477</v>
      </c>
      <c r="B2129" s="84"/>
      <c r="C2129" s="5" t="s">
        <v>3478</v>
      </c>
      <c r="D2129" s="12"/>
      <c r="E2129" s="34">
        <v>21567</v>
      </c>
      <c r="F2129" s="35">
        <v>1</v>
      </c>
      <c r="G2129" s="35">
        <v>1</v>
      </c>
    </row>
    <row r="2130" spans="1:7" ht="16" x14ac:dyDescent="0.2">
      <c r="A2130" s="4" t="s">
        <v>3479</v>
      </c>
      <c r="B2130" s="82" t="s">
        <v>36</v>
      </c>
      <c r="C2130" s="5" t="s">
        <v>1044</v>
      </c>
      <c r="D2130" s="12"/>
      <c r="E2130" s="34">
        <v>19828</v>
      </c>
      <c r="F2130" s="35">
        <v>1</v>
      </c>
      <c r="G2130" s="35">
        <v>1</v>
      </c>
    </row>
    <row r="2131" spans="1:7" ht="16" x14ac:dyDescent="0.2">
      <c r="A2131" s="4" t="s">
        <v>3480</v>
      </c>
      <c r="B2131" s="83"/>
      <c r="C2131" s="5" t="s">
        <v>3481</v>
      </c>
      <c r="D2131" s="11"/>
      <c r="E2131" s="34">
        <v>5649</v>
      </c>
      <c r="F2131" s="35">
        <v>0</v>
      </c>
      <c r="G2131" s="35">
        <v>0</v>
      </c>
    </row>
    <row r="2132" spans="1:7" ht="16" x14ac:dyDescent="0.2">
      <c r="A2132" s="4" t="s">
        <v>3482</v>
      </c>
      <c r="B2132" s="83"/>
      <c r="C2132" s="5" t="s">
        <v>3483</v>
      </c>
      <c r="D2132" s="12"/>
      <c r="E2132" s="34">
        <v>14609</v>
      </c>
      <c r="F2132" s="35">
        <v>1</v>
      </c>
      <c r="G2132" s="35">
        <v>1</v>
      </c>
    </row>
    <row r="2133" spans="1:7" ht="16" x14ac:dyDescent="0.2">
      <c r="A2133" s="4" t="s">
        <v>3484</v>
      </c>
      <c r="B2133" s="83"/>
      <c r="C2133" s="5" t="s">
        <v>3485</v>
      </c>
      <c r="D2133" s="11"/>
      <c r="E2133" s="34">
        <v>4882</v>
      </c>
      <c r="F2133" s="35">
        <v>0</v>
      </c>
      <c r="G2133" s="35">
        <v>0</v>
      </c>
    </row>
    <row r="2134" spans="1:7" ht="16" x14ac:dyDescent="0.2">
      <c r="A2134" s="4" t="s">
        <v>3486</v>
      </c>
      <c r="B2134" s="83"/>
      <c r="C2134" s="5" t="s">
        <v>3487</v>
      </c>
      <c r="D2134" s="11"/>
      <c r="E2134" s="34">
        <v>22159</v>
      </c>
      <c r="F2134" s="35">
        <v>0</v>
      </c>
      <c r="G2134" s="35">
        <v>0</v>
      </c>
    </row>
    <row r="2135" spans="1:7" ht="16" x14ac:dyDescent="0.2">
      <c r="A2135" s="4" t="s">
        <v>3488</v>
      </c>
      <c r="B2135" s="83"/>
      <c r="C2135" s="5" t="s">
        <v>1206</v>
      </c>
      <c r="D2135" s="11"/>
      <c r="E2135" s="34">
        <v>8515</v>
      </c>
      <c r="F2135" s="35">
        <v>0</v>
      </c>
      <c r="G2135" s="35">
        <v>0</v>
      </c>
    </row>
    <row r="2136" spans="1:7" ht="16" x14ac:dyDescent="0.2">
      <c r="A2136" s="4" t="s">
        <v>3489</v>
      </c>
      <c r="B2136" s="83"/>
      <c r="C2136" s="5" t="s">
        <v>792</v>
      </c>
      <c r="D2136" s="13"/>
      <c r="E2136" s="34">
        <v>51367</v>
      </c>
      <c r="F2136" s="35">
        <v>2</v>
      </c>
      <c r="G2136" s="35">
        <v>2</v>
      </c>
    </row>
    <row r="2137" spans="1:7" ht="16" x14ac:dyDescent="0.2">
      <c r="A2137" s="4" t="s">
        <v>3490</v>
      </c>
      <c r="B2137" s="83"/>
      <c r="C2137" s="5" t="s">
        <v>1917</v>
      </c>
      <c r="D2137" s="11"/>
      <c r="E2137" s="34">
        <v>26130</v>
      </c>
      <c r="F2137" s="35">
        <v>0</v>
      </c>
      <c r="G2137" s="35">
        <v>0</v>
      </c>
    </row>
    <row r="2138" spans="1:7" ht="16" x14ac:dyDescent="0.2">
      <c r="A2138" s="4" t="s">
        <v>3491</v>
      </c>
      <c r="B2138" s="83"/>
      <c r="C2138" s="5" t="s">
        <v>3492</v>
      </c>
      <c r="D2138" s="12"/>
      <c r="E2138" s="34">
        <v>187189</v>
      </c>
      <c r="F2138" s="35">
        <v>1</v>
      </c>
      <c r="G2138" s="35">
        <v>1</v>
      </c>
    </row>
    <row r="2139" spans="1:7" ht="16" x14ac:dyDescent="0.2">
      <c r="A2139" s="4" t="s">
        <v>3493</v>
      </c>
      <c r="B2139" s="83"/>
      <c r="C2139" s="5" t="s">
        <v>1761</v>
      </c>
      <c r="D2139" s="11"/>
      <c r="E2139" s="34">
        <v>48910</v>
      </c>
      <c r="F2139" s="35">
        <v>0</v>
      </c>
      <c r="G2139" s="35">
        <v>0</v>
      </c>
    </row>
    <row r="2140" spans="1:7" ht="16" x14ac:dyDescent="0.2">
      <c r="A2140" s="4" t="s">
        <v>3494</v>
      </c>
      <c r="B2140" s="83"/>
      <c r="C2140" s="5" t="s">
        <v>130</v>
      </c>
      <c r="D2140" s="11"/>
      <c r="E2140" s="34">
        <v>49196</v>
      </c>
      <c r="F2140" s="35">
        <v>0</v>
      </c>
      <c r="G2140" s="35">
        <v>0</v>
      </c>
    </row>
    <row r="2141" spans="1:7" ht="16" x14ac:dyDescent="0.2">
      <c r="A2141" s="4" t="s">
        <v>3495</v>
      </c>
      <c r="B2141" s="83"/>
      <c r="C2141" s="5" t="s">
        <v>134</v>
      </c>
      <c r="D2141" s="12"/>
      <c r="E2141" s="34">
        <v>14059</v>
      </c>
      <c r="F2141" s="35">
        <v>1</v>
      </c>
      <c r="G2141" s="35">
        <v>1</v>
      </c>
    </row>
    <row r="2142" spans="1:7" ht="16" x14ac:dyDescent="0.2">
      <c r="A2142" s="4" t="s">
        <v>3496</v>
      </c>
      <c r="B2142" s="83"/>
      <c r="C2142" s="5" t="s">
        <v>3497</v>
      </c>
      <c r="D2142" s="11"/>
      <c r="E2142" s="34">
        <v>2059</v>
      </c>
      <c r="F2142" s="35">
        <v>0</v>
      </c>
      <c r="G2142" s="35">
        <v>0</v>
      </c>
    </row>
    <row r="2143" spans="1:7" ht="16" x14ac:dyDescent="0.2">
      <c r="A2143" s="4" t="s">
        <v>3498</v>
      </c>
      <c r="B2143" s="83"/>
      <c r="C2143" s="5" t="s">
        <v>267</v>
      </c>
      <c r="D2143" s="14"/>
      <c r="E2143" s="34">
        <v>303973</v>
      </c>
      <c r="F2143" s="35">
        <v>3</v>
      </c>
      <c r="G2143" s="35">
        <v>3</v>
      </c>
    </row>
    <row r="2144" spans="1:7" ht="16" x14ac:dyDescent="0.2">
      <c r="A2144" s="4" t="s">
        <v>3499</v>
      </c>
      <c r="B2144" s="83"/>
      <c r="C2144" s="5" t="s">
        <v>3500</v>
      </c>
      <c r="D2144" s="11"/>
      <c r="E2144" s="34">
        <v>5436</v>
      </c>
      <c r="F2144" s="35">
        <v>0</v>
      </c>
      <c r="G2144" s="35">
        <v>0</v>
      </c>
    </row>
    <row r="2145" spans="1:7" ht="16" x14ac:dyDescent="0.2">
      <c r="A2145" s="4" t="s">
        <v>3501</v>
      </c>
      <c r="B2145" s="83"/>
      <c r="C2145" s="5" t="s">
        <v>1579</v>
      </c>
      <c r="D2145" s="13"/>
      <c r="E2145" s="34">
        <v>122158</v>
      </c>
      <c r="F2145" s="35">
        <v>2</v>
      </c>
      <c r="G2145" s="35">
        <v>2</v>
      </c>
    </row>
    <row r="2146" spans="1:7" ht="16" x14ac:dyDescent="0.2">
      <c r="A2146" s="4" t="s">
        <v>3502</v>
      </c>
      <c r="B2146" s="83"/>
      <c r="C2146" s="5" t="s">
        <v>3503</v>
      </c>
      <c r="D2146" s="11"/>
      <c r="E2146" s="34">
        <v>5432</v>
      </c>
      <c r="F2146" s="35">
        <v>0</v>
      </c>
      <c r="G2146" s="35">
        <v>0</v>
      </c>
    </row>
    <row r="2147" spans="1:7" ht="16" x14ac:dyDescent="0.2">
      <c r="A2147" s="4" t="s">
        <v>3504</v>
      </c>
      <c r="B2147" s="83"/>
      <c r="C2147" s="5" t="s">
        <v>3505</v>
      </c>
      <c r="D2147" s="11"/>
      <c r="E2147" s="34">
        <v>14518</v>
      </c>
      <c r="F2147" s="35">
        <v>0</v>
      </c>
      <c r="G2147" s="35">
        <v>0</v>
      </c>
    </row>
    <row r="2148" spans="1:7" ht="16" x14ac:dyDescent="0.2">
      <c r="A2148" s="4" t="s">
        <v>3506</v>
      </c>
      <c r="B2148" s="83"/>
      <c r="C2148" s="5" t="s">
        <v>3507</v>
      </c>
      <c r="D2148" s="12"/>
      <c r="E2148" s="34">
        <v>74967</v>
      </c>
      <c r="F2148" s="35">
        <v>1</v>
      </c>
      <c r="G2148" s="35">
        <v>1</v>
      </c>
    </row>
    <row r="2149" spans="1:7" ht="16" x14ac:dyDescent="0.2">
      <c r="A2149" s="4" t="s">
        <v>3508</v>
      </c>
      <c r="B2149" s="83"/>
      <c r="C2149" s="5" t="s">
        <v>550</v>
      </c>
      <c r="D2149" s="12"/>
      <c r="E2149" s="34">
        <v>28175</v>
      </c>
      <c r="F2149" s="35">
        <v>1</v>
      </c>
      <c r="G2149" s="35">
        <v>1</v>
      </c>
    </row>
    <row r="2150" spans="1:7" ht="16" x14ac:dyDescent="0.2">
      <c r="A2150" s="4" t="s">
        <v>3509</v>
      </c>
      <c r="B2150" s="83"/>
      <c r="C2150" s="5" t="s">
        <v>1085</v>
      </c>
      <c r="D2150" s="11"/>
      <c r="E2150" s="34">
        <v>41910</v>
      </c>
      <c r="F2150" s="35">
        <v>0</v>
      </c>
      <c r="G2150" s="35">
        <v>0</v>
      </c>
    </row>
    <row r="2151" spans="1:7" ht="16" x14ac:dyDescent="0.2">
      <c r="A2151" s="4" t="s">
        <v>3510</v>
      </c>
      <c r="B2151" s="83"/>
      <c r="C2151" s="5" t="s">
        <v>3511</v>
      </c>
      <c r="D2151" s="11"/>
      <c r="E2151" s="34">
        <v>4207</v>
      </c>
      <c r="F2151" s="35">
        <v>0</v>
      </c>
      <c r="G2151" s="35">
        <v>0</v>
      </c>
    </row>
    <row r="2152" spans="1:7" ht="16" x14ac:dyDescent="0.2">
      <c r="A2152" s="4" t="s">
        <v>3512</v>
      </c>
      <c r="B2152" s="83"/>
      <c r="C2152" s="5" t="s">
        <v>1592</v>
      </c>
      <c r="D2152" s="13"/>
      <c r="E2152" s="34">
        <v>3613</v>
      </c>
      <c r="F2152" s="35">
        <v>2</v>
      </c>
      <c r="G2152" s="35">
        <v>2</v>
      </c>
    </row>
    <row r="2153" spans="1:7" ht="16" x14ac:dyDescent="0.2">
      <c r="A2153" s="4" t="s">
        <v>3513</v>
      </c>
      <c r="B2153" s="83"/>
      <c r="C2153" s="5" t="s">
        <v>568</v>
      </c>
      <c r="D2153" s="12"/>
      <c r="E2153" s="34">
        <v>61779</v>
      </c>
      <c r="F2153" s="35">
        <v>1</v>
      </c>
      <c r="G2153" s="35">
        <v>1</v>
      </c>
    </row>
    <row r="2154" spans="1:7" ht="16" x14ac:dyDescent="0.2">
      <c r="A2154" s="4" t="s">
        <v>3514</v>
      </c>
      <c r="B2154" s="83"/>
      <c r="C2154" s="5" t="s">
        <v>3515</v>
      </c>
      <c r="D2154" s="13"/>
      <c r="E2154" s="34">
        <v>26377</v>
      </c>
      <c r="F2154" s="35">
        <v>2</v>
      </c>
      <c r="G2154" s="35">
        <v>2</v>
      </c>
    </row>
    <row r="2155" spans="1:7" ht="16" x14ac:dyDescent="0.2">
      <c r="A2155" s="4" t="s">
        <v>3516</v>
      </c>
      <c r="B2155" s="83"/>
      <c r="C2155" s="5" t="s">
        <v>878</v>
      </c>
      <c r="D2155" s="11"/>
      <c r="E2155" s="34">
        <v>59128</v>
      </c>
      <c r="F2155" s="35">
        <v>0</v>
      </c>
      <c r="G2155" s="35">
        <v>0</v>
      </c>
    </row>
    <row r="2156" spans="1:7" ht="16" x14ac:dyDescent="0.2">
      <c r="A2156" s="4" t="s">
        <v>3517</v>
      </c>
      <c r="B2156" s="83"/>
      <c r="C2156" s="5" t="s">
        <v>293</v>
      </c>
      <c r="D2156" s="11"/>
      <c r="E2156" s="34">
        <v>4067</v>
      </c>
      <c r="F2156" s="35">
        <v>0</v>
      </c>
      <c r="G2156" s="35">
        <v>0</v>
      </c>
    </row>
    <row r="2157" spans="1:7" ht="16" x14ac:dyDescent="0.2">
      <c r="A2157" s="4" t="s">
        <v>3518</v>
      </c>
      <c r="B2157" s="83"/>
      <c r="C2157" s="5" t="s">
        <v>3519</v>
      </c>
      <c r="D2157" s="11"/>
      <c r="E2157" s="34">
        <v>5373</v>
      </c>
      <c r="F2157" s="35">
        <v>0</v>
      </c>
      <c r="G2157" s="35">
        <v>0</v>
      </c>
    </row>
    <row r="2158" spans="1:7" ht="16" x14ac:dyDescent="0.2">
      <c r="A2158" s="4" t="s">
        <v>3520</v>
      </c>
      <c r="B2158" s="83"/>
      <c r="C2158" s="5" t="s">
        <v>3521</v>
      </c>
      <c r="D2158" s="11"/>
      <c r="E2158" s="34">
        <v>2327</v>
      </c>
      <c r="F2158" s="35">
        <v>0</v>
      </c>
      <c r="G2158" s="35">
        <v>0</v>
      </c>
    </row>
    <row r="2159" spans="1:7" ht="16" x14ac:dyDescent="0.2">
      <c r="A2159" s="4" t="s">
        <v>3522</v>
      </c>
      <c r="B2159" s="83"/>
      <c r="C2159" s="5" t="s">
        <v>1613</v>
      </c>
      <c r="D2159" s="11"/>
      <c r="E2159" s="34">
        <v>3172</v>
      </c>
      <c r="F2159" s="35">
        <v>0</v>
      </c>
      <c r="G2159" s="35">
        <v>0</v>
      </c>
    </row>
    <row r="2160" spans="1:7" ht="16" x14ac:dyDescent="0.2">
      <c r="A2160" s="4" t="s">
        <v>3523</v>
      </c>
      <c r="B2160" s="83"/>
      <c r="C2160" s="5" t="s">
        <v>1617</v>
      </c>
      <c r="D2160" s="12"/>
      <c r="E2160" s="34">
        <v>11787</v>
      </c>
      <c r="F2160" s="35">
        <v>1</v>
      </c>
      <c r="G2160" s="35">
        <v>1</v>
      </c>
    </row>
    <row r="2161" spans="1:7" ht="16" x14ac:dyDescent="0.2">
      <c r="A2161" s="4" t="s">
        <v>3524</v>
      </c>
      <c r="B2161" s="83"/>
      <c r="C2161" s="5" t="s">
        <v>3525</v>
      </c>
      <c r="D2161" s="11"/>
      <c r="E2161" s="34">
        <v>13455</v>
      </c>
      <c r="F2161" s="35">
        <v>0</v>
      </c>
      <c r="G2161" s="35">
        <v>0</v>
      </c>
    </row>
    <row r="2162" spans="1:7" ht="16" x14ac:dyDescent="0.2">
      <c r="A2162" s="4" t="s">
        <v>3526</v>
      </c>
      <c r="B2162" s="83"/>
      <c r="C2162" s="5" t="s">
        <v>182</v>
      </c>
      <c r="D2162" s="11"/>
      <c r="E2162" s="34">
        <v>24764</v>
      </c>
      <c r="F2162" s="35">
        <v>0</v>
      </c>
      <c r="G2162" s="35">
        <v>0</v>
      </c>
    </row>
    <row r="2163" spans="1:7" ht="16" x14ac:dyDescent="0.2">
      <c r="A2163" s="4" t="s">
        <v>3527</v>
      </c>
      <c r="B2163" s="83"/>
      <c r="C2163" s="5" t="s">
        <v>184</v>
      </c>
      <c r="D2163" s="11"/>
      <c r="E2163" s="34">
        <v>5431</v>
      </c>
      <c r="F2163" s="35">
        <v>0</v>
      </c>
      <c r="G2163" s="35">
        <v>0</v>
      </c>
    </row>
    <row r="2164" spans="1:7" ht="16" x14ac:dyDescent="0.2">
      <c r="A2164" s="4" t="s">
        <v>3528</v>
      </c>
      <c r="B2164" s="83"/>
      <c r="C2164" s="5" t="s">
        <v>2845</v>
      </c>
      <c r="D2164" s="11"/>
      <c r="E2164" s="34">
        <v>10448</v>
      </c>
      <c r="F2164" s="35">
        <v>0</v>
      </c>
      <c r="G2164" s="35">
        <v>0</v>
      </c>
    </row>
    <row r="2165" spans="1:7" ht="16" x14ac:dyDescent="0.2">
      <c r="A2165" s="4" t="s">
        <v>3529</v>
      </c>
      <c r="B2165" s="83"/>
      <c r="C2165" s="5" t="s">
        <v>3530</v>
      </c>
      <c r="D2165" s="13"/>
      <c r="E2165" s="34">
        <v>43490</v>
      </c>
      <c r="F2165" s="35">
        <v>2</v>
      </c>
      <c r="G2165" s="35">
        <v>2</v>
      </c>
    </row>
    <row r="2166" spans="1:7" ht="16" x14ac:dyDescent="0.2">
      <c r="A2166" s="4" t="s">
        <v>3531</v>
      </c>
      <c r="B2166" s="83"/>
      <c r="C2166" s="5" t="s">
        <v>3532</v>
      </c>
      <c r="D2166" s="11"/>
      <c r="E2166" s="34">
        <v>15795</v>
      </c>
      <c r="F2166" s="35">
        <v>0</v>
      </c>
      <c r="G2166" s="35">
        <v>0</v>
      </c>
    </row>
    <row r="2167" spans="1:7" ht="16" x14ac:dyDescent="0.2">
      <c r="A2167" s="4" t="s">
        <v>3533</v>
      </c>
      <c r="B2167" s="83"/>
      <c r="C2167" s="5" t="s">
        <v>582</v>
      </c>
      <c r="D2167" s="11"/>
      <c r="E2167" s="34">
        <v>8181</v>
      </c>
      <c r="F2167" s="35">
        <v>0</v>
      </c>
      <c r="G2167" s="35">
        <v>0</v>
      </c>
    </row>
    <row r="2168" spans="1:7" ht="16" x14ac:dyDescent="0.2">
      <c r="A2168" s="4" t="s">
        <v>3534</v>
      </c>
      <c r="B2168" s="83"/>
      <c r="C2168" s="5" t="s">
        <v>3535</v>
      </c>
      <c r="D2168" s="11"/>
      <c r="E2168" s="34">
        <v>9645</v>
      </c>
      <c r="F2168" s="35">
        <v>0</v>
      </c>
      <c r="G2168" s="35">
        <v>0</v>
      </c>
    </row>
    <row r="2169" spans="1:7" ht="16" x14ac:dyDescent="0.2">
      <c r="A2169" s="4" t="s">
        <v>3536</v>
      </c>
      <c r="B2169" s="83"/>
      <c r="C2169" s="5" t="s">
        <v>3537</v>
      </c>
      <c r="D2169" s="11"/>
      <c r="E2169" s="34">
        <v>50196</v>
      </c>
      <c r="F2169" s="35">
        <v>0</v>
      </c>
      <c r="G2169" s="35">
        <v>0</v>
      </c>
    </row>
    <row r="2170" spans="1:7" ht="16" x14ac:dyDescent="0.2">
      <c r="A2170" s="4" t="s">
        <v>3538</v>
      </c>
      <c r="B2170" s="83"/>
      <c r="C2170" s="5" t="s">
        <v>314</v>
      </c>
      <c r="D2170" s="11"/>
      <c r="E2170" s="34">
        <v>35278</v>
      </c>
      <c r="F2170" s="35">
        <v>0</v>
      </c>
      <c r="G2170" s="35">
        <v>0</v>
      </c>
    </row>
    <row r="2171" spans="1:7" ht="16" x14ac:dyDescent="0.2">
      <c r="A2171" s="4" t="s">
        <v>3539</v>
      </c>
      <c r="B2171" s="83"/>
      <c r="C2171" s="5" t="s">
        <v>318</v>
      </c>
      <c r="D2171" s="12"/>
      <c r="E2171" s="34">
        <v>55473</v>
      </c>
      <c r="F2171" s="35">
        <v>1</v>
      </c>
      <c r="G2171" s="35">
        <v>1</v>
      </c>
    </row>
    <row r="2172" spans="1:7" ht="16" x14ac:dyDescent="0.2">
      <c r="A2172" s="4" t="s">
        <v>3540</v>
      </c>
      <c r="B2172" s="83"/>
      <c r="C2172" s="5" t="s">
        <v>3541</v>
      </c>
      <c r="D2172" s="11"/>
      <c r="E2172" s="34">
        <v>10780</v>
      </c>
      <c r="F2172" s="35">
        <v>0</v>
      </c>
      <c r="G2172" s="35">
        <v>0</v>
      </c>
    </row>
    <row r="2173" spans="1:7" ht="16" x14ac:dyDescent="0.2">
      <c r="A2173" s="4" t="s">
        <v>3542</v>
      </c>
      <c r="B2173" s="83"/>
      <c r="C2173" s="5" t="s">
        <v>3543</v>
      </c>
      <c r="D2173" s="12"/>
      <c r="E2173" s="34">
        <v>7536</v>
      </c>
      <c r="F2173" s="35">
        <v>1</v>
      </c>
      <c r="G2173" s="35">
        <v>1</v>
      </c>
    </row>
    <row r="2174" spans="1:7" ht="16" x14ac:dyDescent="0.2">
      <c r="A2174" s="4" t="s">
        <v>3544</v>
      </c>
      <c r="B2174" s="83"/>
      <c r="C2174" s="5" t="s">
        <v>206</v>
      </c>
      <c r="D2174" s="11"/>
      <c r="E2174" s="34">
        <v>16255</v>
      </c>
      <c r="F2174" s="35">
        <v>0</v>
      </c>
      <c r="G2174" s="35">
        <v>0</v>
      </c>
    </row>
    <row r="2175" spans="1:7" ht="16" x14ac:dyDescent="0.2">
      <c r="A2175" s="4" t="s">
        <v>3545</v>
      </c>
      <c r="B2175" s="83"/>
      <c r="C2175" s="5" t="s">
        <v>3546</v>
      </c>
      <c r="D2175" s="11"/>
      <c r="E2175" s="34">
        <v>40416</v>
      </c>
      <c r="F2175" s="35">
        <v>0</v>
      </c>
      <c r="G2175" s="35">
        <v>0</v>
      </c>
    </row>
    <row r="2176" spans="1:7" ht="16" x14ac:dyDescent="0.2">
      <c r="A2176" s="4" t="s">
        <v>3547</v>
      </c>
      <c r="B2176" s="83"/>
      <c r="C2176" s="5" t="s">
        <v>3548</v>
      </c>
      <c r="D2176" s="12"/>
      <c r="E2176" s="34">
        <v>49647</v>
      </c>
      <c r="F2176" s="35">
        <v>1</v>
      </c>
      <c r="G2176" s="35">
        <v>1</v>
      </c>
    </row>
    <row r="2177" spans="1:7" ht="16" x14ac:dyDescent="0.2">
      <c r="A2177" s="4" t="s">
        <v>3549</v>
      </c>
      <c r="B2177" s="83"/>
      <c r="C2177" s="5" t="s">
        <v>3550</v>
      </c>
      <c r="D2177" s="12"/>
      <c r="E2177" s="34">
        <v>30744</v>
      </c>
      <c r="F2177" s="35">
        <v>1</v>
      </c>
      <c r="G2177" s="35">
        <v>1</v>
      </c>
    </row>
    <row r="2178" spans="1:7" ht="16" x14ac:dyDescent="0.2">
      <c r="A2178" s="4" t="s">
        <v>3551</v>
      </c>
      <c r="B2178" s="83"/>
      <c r="C2178" s="5" t="s">
        <v>930</v>
      </c>
      <c r="D2178" s="12"/>
      <c r="E2178" s="34">
        <v>19758</v>
      </c>
      <c r="F2178" s="35">
        <v>1</v>
      </c>
      <c r="G2178" s="35">
        <v>1</v>
      </c>
    </row>
    <row r="2179" spans="1:7" ht="16" x14ac:dyDescent="0.2">
      <c r="A2179" s="4" t="s">
        <v>3552</v>
      </c>
      <c r="B2179" s="83"/>
      <c r="C2179" s="5" t="s">
        <v>940</v>
      </c>
      <c r="D2179" s="13"/>
      <c r="E2179" s="34">
        <v>13805</v>
      </c>
      <c r="F2179" s="35">
        <v>2</v>
      </c>
      <c r="G2179" s="35">
        <v>2</v>
      </c>
    </row>
    <row r="2180" spans="1:7" ht="16" x14ac:dyDescent="0.2">
      <c r="A2180" s="4" t="s">
        <v>3553</v>
      </c>
      <c r="B2180" s="83"/>
      <c r="C2180" s="5" t="s">
        <v>3554</v>
      </c>
      <c r="D2180" s="17"/>
      <c r="E2180" s="34">
        <v>66708</v>
      </c>
      <c r="F2180" s="35">
        <v>6</v>
      </c>
      <c r="G2180" s="35">
        <v>6</v>
      </c>
    </row>
    <row r="2181" spans="1:7" ht="16" x14ac:dyDescent="0.2">
      <c r="A2181" s="4" t="s">
        <v>3555</v>
      </c>
      <c r="B2181" s="83"/>
      <c r="C2181" s="5" t="s">
        <v>1496</v>
      </c>
      <c r="D2181" s="12"/>
      <c r="E2181" s="34">
        <v>10899</v>
      </c>
      <c r="F2181" s="35">
        <v>1</v>
      </c>
      <c r="G2181" s="35">
        <v>1</v>
      </c>
    </row>
    <row r="2182" spans="1:7" ht="16" x14ac:dyDescent="0.2">
      <c r="A2182" s="4" t="s">
        <v>3556</v>
      </c>
      <c r="B2182" s="83"/>
      <c r="C2182" s="5" t="s">
        <v>3557</v>
      </c>
      <c r="D2182" s="11"/>
      <c r="E2182" s="34">
        <v>9522</v>
      </c>
      <c r="F2182" s="35">
        <v>0</v>
      </c>
      <c r="G2182" s="35">
        <v>0</v>
      </c>
    </row>
    <row r="2183" spans="1:7" ht="16" x14ac:dyDescent="0.2">
      <c r="A2183" s="4" t="s">
        <v>3558</v>
      </c>
      <c r="B2183" s="83"/>
      <c r="C2183" s="5" t="s">
        <v>3559</v>
      </c>
      <c r="D2183" s="12"/>
      <c r="E2183" s="34">
        <v>11451</v>
      </c>
      <c r="F2183" s="35">
        <v>1</v>
      </c>
      <c r="G2183" s="35">
        <v>1</v>
      </c>
    </row>
    <row r="2184" spans="1:7" ht="16" x14ac:dyDescent="0.2">
      <c r="A2184" s="4" t="s">
        <v>3560</v>
      </c>
      <c r="B2184" s="83"/>
      <c r="C2184" s="5" t="s">
        <v>3561</v>
      </c>
      <c r="D2184" s="29"/>
      <c r="E2184" s="34">
        <v>822125</v>
      </c>
      <c r="F2184" s="35">
        <v>49</v>
      </c>
      <c r="G2184" s="35" t="s">
        <v>5053</v>
      </c>
    </row>
    <row r="2185" spans="1:7" ht="16" x14ac:dyDescent="0.2">
      <c r="A2185" s="4" t="s">
        <v>3562</v>
      </c>
      <c r="B2185" s="83"/>
      <c r="C2185" s="5" t="s">
        <v>3563</v>
      </c>
      <c r="D2185" s="13"/>
      <c r="E2185" s="34">
        <v>37241</v>
      </c>
      <c r="F2185" s="35">
        <v>2</v>
      </c>
      <c r="G2185" s="35">
        <v>2</v>
      </c>
    </row>
    <row r="2186" spans="1:7" ht="16" x14ac:dyDescent="0.2">
      <c r="A2186" s="4" t="s">
        <v>3564</v>
      </c>
      <c r="B2186" s="83"/>
      <c r="C2186" s="5" t="s">
        <v>1662</v>
      </c>
      <c r="D2186" s="13"/>
      <c r="E2186" s="34">
        <v>46794</v>
      </c>
      <c r="F2186" s="35">
        <v>2</v>
      </c>
      <c r="G2186" s="35">
        <v>2</v>
      </c>
    </row>
    <row r="2187" spans="1:7" ht="16" x14ac:dyDescent="0.2">
      <c r="A2187" s="4" t="s">
        <v>3565</v>
      </c>
      <c r="B2187" s="83"/>
      <c r="C2187" s="5" t="s">
        <v>1666</v>
      </c>
      <c r="D2187" s="11"/>
      <c r="E2187" s="34">
        <v>30438</v>
      </c>
      <c r="F2187" s="35">
        <v>0</v>
      </c>
      <c r="G2187" s="35">
        <v>0</v>
      </c>
    </row>
    <row r="2188" spans="1:7" ht="16" x14ac:dyDescent="0.2">
      <c r="A2188" s="4" t="s">
        <v>3566</v>
      </c>
      <c r="B2188" s="83"/>
      <c r="C2188" s="5" t="s">
        <v>1668</v>
      </c>
      <c r="D2188" s="11"/>
      <c r="E2188" s="34">
        <v>16029</v>
      </c>
      <c r="F2188" s="35">
        <v>0</v>
      </c>
      <c r="G2188" s="35">
        <v>0</v>
      </c>
    </row>
    <row r="2189" spans="1:7" ht="16" x14ac:dyDescent="0.2">
      <c r="A2189" s="4" t="s">
        <v>3567</v>
      </c>
      <c r="B2189" s="83"/>
      <c r="C2189" s="5" t="s">
        <v>3568</v>
      </c>
      <c r="D2189" s="13"/>
      <c r="E2189" s="34">
        <v>83889</v>
      </c>
      <c r="F2189" s="35">
        <v>2</v>
      </c>
      <c r="G2189" s="35">
        <v>2</v>
      </c>
    </row>
    <row r="2190" spans="1:7" ht="16" x14ac:dyDescent="0.2">
      <c r="A2190" s="4" t="s">
        <v>3569</v>
      </c>
      <c r="B2190" s="83"/>
      <c r="C2190" s="5" t="s">
        <v>3570</v>
      </c>
      <c r="D2190" s="11"/>
      <c r="E2190" s="34">
        <v>43320</v>
      </c>
      <c r="F2190" s="35">
        <v>0</v>
      </c>
      <c r="G2190" s="35">
        <v>0</v>
      </c>
    </row>
    <row r="2191" spans="1:7" ht="16" x14ac:dyDescent="0.2">
      <c r="A2191" s="4" t="s">
        <v>3571</v>
      </c>
      <c r="B2191" s="83"/>
      <c r="C2191" s="5" t="s">
        <v>2630</v>
      </c>
      <c r="D2191" s="11"/>
      <c r="E2191" s="34">
        <v>38528</v>
      </c>
      <c r="F2191" s="35">
        <v>0</v>
      </c>
      <c r="G2191" s="35">
        <v>0</v>
      </c>
    </row>
    <row r="2192" spans="1:7" ht="16" x14ac:dyDescent="0.2">
      <c r="A2192" s="4" t="s">
        <v>3572</v>
      </c>
      <c r="B2192" s="83"/>
      <c r="C2192" s="5" t="s">
        <v>1671</v>
      </c>
      <c r="D2192" s="11"/>
      <c r="E2192" s="34">
        <v>75102</v>
      </c>
      <c r="F2192" s="35">
        <v>0</v>
      </c>
      <c r="G2192" s="35">
        <v>0</v>
      </c>
    </row>
    <row r="2193" spans="1:7" ht="16" x14ac:dyDescent="0.2">
      <c r="A2193" s="4" t="s">
        <v>3573</v>
      </c>
      <c r="B2193" s="83"/>
      <c r="C2193" s="5" t="s">
        <v>3574</v>
      </c>
      <c r="D2193" s="12"/>
      <c r="E2193" s="34">
        <v>10807</v>
      </c>
      <c r="F2193" s="35">
        <v>1</v>
      </c>
      <c r="G2193" s="35">
        <v>1</v>
      </c>
    </row>
    <row r="2194" spans="1:7" ht="16" x14ac:dyDescent="0.2">
      <c r="A2194" s="4" t="s">
        <v>3575</v>
      </c>
      <c r="B2194" s="83"/>
      <c r="C2194" s="5" t="s">
        <v>3576</v>
      </c>
      <c r="D2194" s="11"/>
      <c r="E2194" s="34">
        <v>3259</v>
      </c>
      <c r="F2194" s="35">
        <v>0</v>
      </c>
      <c r="G2194" s="35">
        <v>0</v>
      </c>
    </row>
    <row r="2195" spans="1:7" ht="16" x14ac:dyDescent="0.2">
      <c r="A2195" s="4" t="s">
        <v>3577</v>
      </c>
      <c r="B2195" s="83"/>
      <c r="C2195" s="5" t="s">
        <v>3578</v>
      </c>
      <c r="D2195" s="12"/>
      <c r="E2195" s="34">
        <v>102197</v>
      </c>
      <c r="F2195" s="35">
        <v>1</v>
      </c>
      <c r="G2195" s="35">
        <v>1</v>
      </c>
    </row>
    <row r="2196" spans="1:7" ht="16" x14ac:dyDescent="0.2">
      <c r="A2196" s="4" t="s">
        <v>3579</v>
      </c>
      <c r="B2196" s="83"/>
      <c r="C2196" s="5" t="s">
        <v>748</v>
      </c>
      <c r="D2196" s="11"/>
      <c r="E2196" s="34">
        <v>23441</v>
      </c>
      <c r="F2196" s="35">
        <v>0</v>
      </c>
      <c r="G2196" s="35">
        <v>0</v>
      </c>
    </row>
    <row r="2197" spans="1:7" ht="16" x14ac:dyDescent="0.2">
      <c r="A2197" s="4" t="s">
        <v>3580</v>
      </c>
      <c r="B2197" s="83"/>
      <c r="C2197" s="5" t="s">
        <v>3581</v>
      </c>
      <c r="D2197" s="11"/>
      <c r="E2197" s="34">
        <v>40842</v>
      </c>
      <c r="F2197" s="35">
        <v>0</v>
      </c>
      <c r="G2197" s="35">
        <v>0</v>
      </c>
    </row>
    <row r="2198" spans="1:7" ht="16" x14ac:dyDescent="0.2">
      <c r="A2198" s="4" t="s">
        <v>3582</v>
      </c>
      <c r="B2198" s="83"/>
      <c r="C2198" s="5" t="s">
        <v>976</v>
      </c>
      <c r="D2198" s="11"/>
      <c r="E2198" s="34">
        <v>44310</v>
      </c>
      <c r="F2198" s="35">
        <v>0</v>
      </c>
      <c r="G2198" s="35">
        <v>0</v>
      </c>
    </row>
    <row r="2199" spans="1:7" ht="16" x14ac:dyDescent="0.2">
      <c r="A2199" s="4" t="s">
        <v>3583</v>
      </c>
      <c r="B2199" s="83"/>
      <c r="C2199" s="5" t="s">
        <v>2543</v>
      </c>
      <c r="D2199" s="11"/>
      <c r="E2199" s="34">
        <v>20322</v>
      </c>
      <c r="F2199" s="35">
        <v>0</v>
      </c>
      <c r="G2199" s="35">
        <v>0</v>
      </c>
    </row>
    <row r="2200" spans="1:7" ht="16" x14ac:dyDescent="0.2">
      <c r="A2200" s="4" t="s">
        <v>3584</v>
      </c>
      <c r="B2200" s="83"/>
      <c r="C2200" s="5" t="s">
        <v>3585</v>
      </c>
      <c r="D2200" s="12"/>
      <c r="E2200" s="34">
        <v>6780</v>
      </c>
      <c r="F2200" s="35">
        <v>1</v>
      </c>
      <c r="G2200" s="35">
        <v>1</v>
      </c>
    </row>
    <row r="2201" spans="1:7" ht="16" x14ac:dyDescent="0.2">
      <c r="A2201" s="4" t="s">
        <v>3586</v>
      </c>
      <c r="B2201" s="83"/>
      <c r="C2201" s="5" t="s">
        <v>3587</v>
      </c>
      <c r="D2201" s="29"/>
      <c r="E2201" s="34">
        <v>698782</v>
      </c>
      <c r="F2201" s="35">
        <v>43</v>
      </c>
      <c r="G2201" s="35" t="s">
        <v>5053</v>
      </c>
    </row>
    <row r="2202" spans="1:7" ht="16" x14ac:dyDescent="0.2">
      <c r="A2202" s="4" t="s">
        <v>3588</v>
      </c>
      <c r="B2202" s="83"/>
      <c r="C2202" s="5" t="s">
        <v>3589</v>
      </c>
      <c r="D2202" s="12"/>
      <c r="E2202" s="34">
        <v>93263</v>
      </c>
      <c r="F2202" s="35">
        <v>1</v>
      </c>
      <c r="G2202" s="35">
        <v>1</v>
      </c>
    </row>
    <row r="2203" spans="1:7" ht="16" x14ac:dyDescent="0.2">
      <c r="A2203" s="4" t="s">
        <v>3590</v>
      </c>
      <c r="B2203" s="83"/>
      <c r="C2203" s="5" t="s">
        <v>240</v>
      </c>
      <c r="D2203" s="11"/>
      <c r="E2203" s="34">
        <v>54037</v>
      </c>
      <c r="F2203" s="35">
        <v>0</v>
      </c>
      <c r="G2203" s="35">
        <v>0</v>
      </c>
    </row>
    <row r="2204" spans="1:7" ht="16" x14ac:dyDescent="0.2">
      <c r="A2204" s="4" t="s">
        <v>3591</v>
      </c>
      <c r="B2204" s="83"/>
      <c r="C2204" s="5" t="s">
        <v>3592</v>
      </c>
      <c r="D2204" s="11"/>
      <c r="E2204" s="34">
        <v>10884</v>
      </c>
      <c r="F2204" s="35">
        <v>0</v>
      </c>
      <c r="G2204" s="35">
        <v>0</v>
      </c>
    </row>
    <row r="2205" spans="1:7" ht="16" x14ac:dyDescent="0.2">
      <c r="A2205" s="4" t="s">
        <v>3593</v>
      </c>
      <c r="B2205" s="83"/>
      <c r="C2205" s="5" t="s">
        <v>3594</v>
      </c>
      <c r="D2205" s="11"/>
      <c r="E2205" s="34">
        <v>8443</v>
      </c>
      <c r="F2205" s="35">
        <v>0</v>
      </c>
      <c r="G2205" s="35">
        <v>0</v>
      </c>
    </row>
    <row r="2206" spans="1:7" ht="16" x14ac:dyDescent="0.2">
      <c r="A2206" s="4" t="s">
        <v>3595</v>
      </c>
      <c r="B2206" s="84"/>
      <c r="C2206" s="5" t="s">
        <v>3596</v>
      </c>
      <c r="D2206" s="11"/>
      <c r="E2206" s="34">
        <v>19827</v>
      </c>
      <c r="F2206" s="35">
        <v>0</v>
      </c>
      <c r="G2206" s="35">
        <v>0</v>
      </c>
    </row>
    <row r="2207" spans="1:7" ht="16" x14ac:dyDescent="0.2">
      <c r="A2207" s="4" t="s">
        <v>3597</v>
      </c>
      <c r="B2207" s="82" t="s">
        <v>37</v>
      </c>
      <c r="C2207" s="5" t="s">
        <v>654</v>
      </c>
      <c r="D2207" s="12"/>
      <c r="E2207" s="34">
        <v>16658</v>
      </c>
      <c r="F2207" s="35">
        <v>1</v>
      </c>
      <c r="G2207" s="35">
        <v>1</v>
      </c>
    </row>
    <row r="2208" spans="1:7" ht="16" x14ac:dyDescent="0.2">
      <c r="A2208" s="4" t="s">
        <v>3598</v>
      </c>
      <c r="B2208" s="83"/>
      <c r="C2208" s="5" t="s">
        <v>252</v>
      </c>
      <c r="D2208" s="13"/>
      <c r="E2208" s="34">
        <v>97728</v>
      </c>
      <c r="F2208" s="35">
        <v>2</v>
      </c>
      <c r="G2208" s="35">
        <v>2</v>
      </c>
    </row>
    <row r="2209" spans="1:7" ht="16" x14ac:dyDescent="0.2">
      <c r="A2209" s="4" t="s">
        <v>3599</v>
      </c>
      <c r="B2209" s="83"/>
      <c r="C2209" s="5" t="s">
        <v>3600</v>
      </c>
      <c r="D2209" s="15"/>
      <c r="E2209" s="34">
        <v>426280</v>
      </c>
      <c r="F2209" s="35">
        <v>4</v>
      </c>
      <c r="G2209" s="35">
        <v>4</v>
      </c>
    </row>
    <row r="2210" spans="1:7" ht="16" x14ac:dyDescent="0.2">
      <c r="A2210" s="4" t="s">
        <v>3601</v>
      </c>
      <c r="B2210" s="83"/>
      <c r="C2210" s="5" t="s">
        <v>3602</v>
      </c>
      <c r="D2210" s="11"/>
      <c r="E2210" s="34">
        <v>40926</v>
      </c>
      <c r="F2210" s="35">
        <v>0</v>
      </c>
      <c r="G2210" s="35">
        <v>0</v>
      </c>
    </row>
    <row r="2211" spans="1:7" ht="16" x14ac:dyDescent="0.2">
      <c r="A2211" s="4" t="s">
        <v>3603</v>
      </c>
      <c r="B2211" s="83"/>
      <c r="C2211" s="5" t="s">
        <v>269</v>
      </c>
      <c r="D2211" s="12"/>
      <c r="E2211" s="34">
        <v>54091</v>
      </c>
      <c r="F2211" s="35">
        <v>1</v>
      </c>
      <c r="G2211" s="35">
        <v>1</v>
      </c>
    </row>
    <row r="2212" spans="1:7" ht="16" x14ac:dyDescent="0.2">
      <c r="A2212" s="4" t="s">
        <v>3604</v>
      </c>
      <c r="B2212" s="83"/>
      <c r="C2212" s="5" t="s">
        <v>3148</v>
      </c>
      <c r="D2212" s="12"/>
      <c r="E2212" s="34">
        <v>63992</v>
      </c>
      <c r="F2212" s="35">
        <v>1</v>
      </c>
      <c r="G2212" s="35">
        <v>1</v>
      </c>
    </row>
    <row r="2213" spans="1:7" ht="16" x14ac:dyDescent="0.2">
      <c r="A2213" s="4" t="s">
        <v>3605</v>
      </c>
      <c r="B2213" s="83"/>
      <c r="C2213" s="5" t="s">
        <v>3606</v>
      </c>
      <c r="D2213" s="11"/>
      <c r="E2213" s="34">
        <v>27564</v>
      </c>
      <c r="F2213" s="35">
        <v>0</v>
      </c>
      <c r="G2213" s="35">
        <v>0</v>
      </c>
    </row>
    <row r="2214" spans="1:7" ht="16" x14ac:dyDescent="0.2">
      <c r="A2214" s="4" t="s">
        <v>3607</v>
      </c>
      <c r="B2214" s="83"/>
      <c r="C2214" s="5" t="s">
        <v>3200</v>
      </c>
      <c r="D2214" s="11"/>
      <c r="E2214" s="34">
        <v>22621</v>
      </c>
      <c r="F2214" s="35">
        <v>0</v>
      </c>
      <c r="G2214" s="35">
        <v>0</v>
      </c>
    </row>
    <row r="2215" spans="1:7" ht="16" x14ac:dyDescent="0.2">
      <c r="A2215" s="4" t="s">
        <v>3608</v>
      </c>
      <c r="B2215" s="83"/>
      <c r="C2215" s="5" t="s">
        <v>3609</v>
      </c>
      <c r="D2215" s="13"/>
      <c r="E2215" s="34">
        <v>213072</v>
      </c>
      <c r="F2215" s="35">
        <v>2</v>
      </c>
      <c r="G2215" s="35">
        <v>2</v>
      </c>
    </row>
    <row r="2216" spans="1:7" ht="16" x14ac:dyDescent="0.2">
      <c r="A2216" s="4" t="s">
        <v>3610</v>
      </c>
      <c r="B2216" s="83"/>
      <c r="C2216" s="5" t="s">
        <v>558</v>
      </c>
      <c r="D2216" s="12"/>
      <c r="E2216" s="34">
        <v>111951</v>
      </c>
      <c r="F2216" s="35">
        <v>1</v>
      </c>
      <c r="G2216" s="35">
        <v>1</v>
      </c>
    </row>
    <row r="2217" spans="1:7" ht="16" x14ac:dyDescent="0.2">
      <c r="A2217" s="4" t="s">
        <v>3611</v>
      </c>
      <c r="B2217" s="83"/>
      <c r="C2217" s="5" t="s">
        <v>3612</v>
      </c>
      <c r="D2217" s="11"/>
      <c r="E2217" s="34">
        <v>1971</v>
      </c>
      <c r="F2217" s="35">
        <v>0</v>
      </c>
      <c r="G2217" s="35">
        <v>0</v>
      </c>
    </row>
    <row r="2218" spans="1:7" ht="16" x14ac:dyDescent="0.2">
      <c r="A2218" s="4" t="s">
        <v>3613</v>
      </c>
      <c r="B2218" s="83"/>
      <c r="C2218" s="5" t="s">
        <v>293</v>
      </c>
      <c r="D2218" s="11"/>
      <c r="E2218" s="34">
        <v>7075</v>
      </c>
      <c r="F2218" s="35">
        <v>0</v>
      </c>
      <c r="G2218" s="35">
        <v>0</v>
      </c>
    </row>
    <row r="2219" spans="1:7" ht="16" x14ac:dyDescent="0.2">
      <c r="A2219" s="4" t="s">
        <v>3614</v>
      </c>
      <c r="B2219" s="83"/>
      <c r="C2219" s="5" t="s">
        <v>3615</v>
      </c>
      <c r="D2219" s="11"/>
      <c r="E2219" s="34">
        <v>7380</v>
      </c>
      <c r="F2219" s="35">
        <v>0</v>
      </c>
      <c r="G2219" s="35">
        <v>0</v>
      </c>
    </row>
    <row r="2220" spans="1:7" ht="16" x14ac:dyDescent="0.2">
      <c r="A2220" s="4" t="s">
        <v>3616</v>
      </c>
      <c r="B2220" s="83"/>
      <c r="C2220" s="5" t="s">
        <v>3617</v>
      </c>
      <c r="D2220" s="11"/>
      <c r="E2220" s="34">
        <v>23720</v>
      </c>
      <c r="F2220" s="35">
        <v>0</v>
      </c>
      <c r="G2220" s="35">
        <v>0</v>
      </c>
    </row>
    <row r="2221" spans="1:7" ht="16" x14ac:dyDescent="0.2">
      <c r="A2221" s="4" t="s">
        <v>3618</v>
      </c>
      <c r="B2221" s="83"/>
      <c r="C2221" s="5" t="s">
        <v>182</v>
      </c>
      <c r="D2221" s="15"/>
      <c r="E2221" s="34">
        <v>221795</v>
      </c>
      <c r="F2221" s="35">
        <v>4</v>
      </c>
      <c r="G2221" s="35">
        <v>4</v>
      </c>
    </row>
    <row r="2222" spans="1:7" ht="16" x14ac:dyDescent="0.2">
      <c r="A2222" s="4" t="s">
        <v>3619</v>
      </c>
      <c r="B2222" s="83"/>
      <c r="C2222" s="5" t="s">
        <v>184</v>
      </c>
      <c r="D2222" s="11"/>
      <c r="E2222" s="34">
        <v>25740</v>
      </c>
      <c r="F2222" s="35">
        <v>0</v>
      </c>
      <c r="G2222" s="35">
        <v>0</v>
      </c>
    </row>
    <row r="2223" spans="1:7" ht="16" x14ac:dyDescent="0.2">
      <c r="A2223" s="4" t="s">
        <v>3620</v>
      </c>
      <c r="B2223" s="83"/>
      <c r="C2223" s="5" t="s">
        <v>3621</v>
      </c>
      <c r="D2223" s="14"/>
      <c r="E2223" s="34">
        <v>87867</v>
      </c>
      <c r="F2223" s="35">
        <v>3</v>
      </c>
      <c r="G2223" s="35">
        <v>3</v>
      </c>
    </row>
    <row r="2224" spans="1:7" ht="16" x14ac:dyDescent="0.2">
      <c r="A2224" s="4" t="s">
        <v>3622</v>
      </c>
      <c r="B2224" s="83"/>
      <c r="C2224" s="5" t="s">
        <v>3623</v>
      </c>
      <c r="D2224" s="12"/>
      <c r="E2224" s="34">
        <v>70274</v>
      </c>
      <c r="F2224" s="35">
        <v>1</v>
      </c>
      <c r="G2224" s="35">
        <v>1</v>
      </c>
    </row>
    <row r="2225" spans="1:7" ht="16" x14ac:dyDescent="0.2">
      <c r="A2225" s="4" t="s">
        <v>3624</v>
      </c>
      <c r="B2225" s="83"/>
      <c r="C2225" s="5" t="s">
        <v>440</v>
      </c>
      <c r="D2225" s="11"/>
      <c r="E2225" s="34">
        <v>8187</v>
      </c>
      <c r="F2225" s="35">
        <v>0</v>
      </c>
      <c r="G2225" s="35">
        <v>0</v>
      </c>
    </row>
    <row r="2226" spans="1:7" ht="16" x14ac:dyDescent="0.2">
      <c r="A2226" s="4" t="s">
        <v>3625</v>
      </c>
      <c r="B2226" s="83"/>
      <c r="C2226" s="5" t="s">
        <v>1633</v>
      </c>
      <c r="D2226" s="16"/>
      <c r="E2226" s="34">
        <v>381584</v>
      </c>
      <c r="F2226" s="35">
        <v>5</v>
      </c>
      <c r="G2226" s="35">
        <v>5</v>
      </c>
    </row>
    <row r="2227" spans="1:7" ht="16" x14ac:dyDescent="0.2">
      <c r="A2227" s="4" t="s">
        <v>3626</v>
      </c>
      <c r="B2227" s="83"/>
      <c r="C2227" s="5" t="s">
        <v>314</v>
      </c>
      <c r="D2227" s="13"/>
      <c r="E2227" s="34">
        <v>50636</v>
      </c>
      <c r="F2227" s="35">
        <v>2</v>
      </c>
      <c r="G2227" s="35">
        <v>2</v>
      </c>
    </row>
    <row r="2228" spans="1:7" ht="16" x14ac:dyDescent="0.2">
      <c r="A2228" s="4" t="s">
        <v>3627</v>
      </c>
      <c r="B2228" s="83"/>
      <c r="C2228" s="5" t="s">
        <v>1127</v>
      </c>
      <c r="D2228" s="12"/>
      <c r="E2228" s="34">
        <v>132843</v>
      </c>
      <c r="F2228" s="35">
        <v>1</v>
      </c>
      <c r="G2228" s="35">
        <v>1</v>
      </c>
    </row>
    <row r="2229" spans="1:7" ht="16" x14ac:dyDescent="0.2">
      <c r="A2229" s="4" t="s">
        <v>3628</v>
      </c>
      <c r="B2229" s="83"/>
      <c r="C2229" s="5" t="s">
        <v>3629</v>
      </c>
      <c r="D2229" s="12"/>
      <c r="E2229" s="34">
        <v>32261</v>
      </c>
      <c r="F2229" s="35">
        <v>1</v>
      </c>
      <c r="G2229" s="35">
        <v>1</v>
      </c>
    </row>
    <row r="2230" spans="1:7" ht="16" x14ac:dyDescent="0.2">
      <c r="A2230" s="4" t="s">
        <v>3630</v>
      </c>
      <c r="B2230" s="83"/>
      <c r="C2230" s="5" t="s">
        <v>204</v>
      </c>
      <c r="D2230" s="18"/>
      <c r="E2230" s="34">
        <v>355777</v>
      </c>
      <c r="F2230" s="35">
        <v>7</v>
      </c>
      <c r="G2230" s="35">
        <v>7</v>
      </c>
    </row>
    <row r="2231" spans="1:7" ht="16" x14ac:dyDescent="0.2">
      <c r="A2231" s="4" t="s">
        <v>3631</v>
      </c>
      <c r="B2231" s="83"/>
      <c r="C2231" s="5" t="s">
        <v>3436</v>
      </c>
      <c r="D2231" s="11"/>
      <c r="E2231" s="34">
        <v>12602</v>
      </c>
      <c r="F2231" s="35">
        <v>0</v>
      </c>
      <c r="G2231" s="35">
        <v>0</v>
      </c>
    </row>
    <row r="2232" spans="1:7" ht="16" x14ac:dyDescent="0.2">
      <c r="A2232" s="4" t="s">
        <v>3632</v>
      </c>
      <c r="B2232" s="83"/>
      <c r="C2232" s="5" t="s">
        <v>3633</v>
      </c>
      <c r="D2232" s="29"/>
      <c r="E2232" s="34">
        <v>795391</v>
      </c>
      <c r="F2232" s="35">
        <v>39</v>
      </c>
      <c r="G2232" s="35" t="s">
        <v>5053</v>
      </c>
    </row>
    <row r="2233" spans="1:7" ht="16" x14ac:dyDescent="0.2">
      <c r="A2233" s="4" t="s">
        <v>3634</v>
      </c>
      <c r="B2233" s="83"/>
      <c r="C2233" s="5" t="s">
        <v>342</v>
      </c>
      <c r="D2233" s="11"/>
      <c r="E2233" s="34">
        <v>90037</v>
      </c>
      <c r="F2233" s="35">
        <v>0</v>
      </c>
      <c r="G2233" s="35">
        <v>0</v>
      </c>
    </row>
    <row r="2234" spans="1:7" ht="16" x14ac:dyDescent="0.2">
      <c r="A2234" s="4" t="s">
        <v>3635</v>
      </c>
      <c r="B2234" s="83"/>
      <c r="C2234" s="5" t="s">
        <v>1698</v>
      </c>
      <c r="D2234" s="11"/>
      <c r="E2234" s="34">
        <v>2051</v>
      </c>
      <c r="F2234" s="35">
        <v>0</v>
      </c>
      <c r="G2234" s="35">
        <v>0</v>
      </c>
    </row>
    <row r="2235" spans="1:7" ht="16" x14ac:dyDescent="0.2">
      <c r="A2235" s="4" t="s">
        <v>3636</v>
      </c>
      <c r="B2235" s="83"/>
      <c r="C2235" s="5" t="s">
        <v>3637</v>
      </c>
      <c r="D2235" s="11"/>
      <c r="E2235" s="34">
        <v>27384</v>
      </c>
      <c r="F2235" s="35">
        <v>0</v>
      </c>
      <c r="G2235" s="35">
        <v>0</v>
      </c>
    </row>
    <row r="2236" spans="1:7" ht="16" x14ac:dyDescent="0.2">
      <c r="A2236" s="4" t="s">
        <v>3638</v>
      </c>
      <c r="B2236" s="83"/>
      <c r="C2236" s="5" t="s">
        <v>3639</v>
      </c>
      <c r="D2236" s="11"/>
      <c r="E2236" s="34">
        <v>81119</v>
      </c>
      <c r="F2236" s="35">
        <v>0</v>
      </c>
      <c r="G2236" s="35">
        <v>0</v>
      </c>
    </row>
    <row r="2237" spans="1:7" ht="16" x14ac:dyDescent="0.2">
      <c r="A2237" s="4" t="s">
        <v>3640</v>
      </c>
      <c r="B2237" s="83"/>
      <c r="C2237" s="5" t="s">
        <v>367</v>
      </c>
      <c r="D2237" s="12"/>
      <c r="E2237" s="34">
        <v>25900</v>
      </c>
      <c r="F2237" s="35">
        <v>1</v>
      </c>
      <c r="G2237" s="35">
        <v>1</v>
      </c>
    </row>
    <row r="2238" spans="1:7" ht="16" x14ac:dyDescent="0.2">
      <c r="A2238" s="4" t="s">
        <v>3641</v>
      </c>
      <c r="B2238" s="83"/>
      <c r="C2238" s="5" t="s">
        <v>3642</v>
      </c>
      <c r="D2238" s="11"/>
      <c r="E2238" s="34">
        <v>7595</v>
      </c>
      <c r="F2238" s="35">
        <v>0</v>
      </c>
      <c r="G2238" s="35">
        <v>0</v>
      </c>
    </row>
    <row r="2239" spans="1:7" ht="16" x14ac:dyDescent="0.2">
      <c r="A2239" s="4" t="s">
        <v>3643</v>
      </c>
      <c r="B2239" s="83"/>
      <c r="C2239" s="5" t="s">
        <v>3644</v>
      </c>
      <c r="D2239" s="11"/>
      <c r="E2239" s="34">
        <v>26310</v>
      </c>
      <c r="F2239" s="35">
        <v>0</v>
      </c>
      <c r="G2239" s="35">
        <v>0</v>
      </c>
    </row>
    <row r="2240" spans="1:7" ht="16" x14ac:dyDescent="0.2">
      <c r="A2240" s="4" t="s">
        <v>3645</v>
      </c>
      <c r="B2240" s="83"/>
      <c r="C2240" s="5" t="s">
        <v>240</v>
      </c>
      <c r="D2240" s="15"/>
      <c r="E2240" s="34">
        <v>611708</v>
      </c>
      <c r="F2240" s="35">
        <v>4</v>
      </c>
      <c r="G2240" s="35">
        <v>4</v>
      </c>
    </row>
    <row r="2241" spans="1:7" ht="16" x14ac:dyDescent="0.2">
      <c r="A2241" s="4" t="s">
        <v>3646</v>
      </c>
      <c r="B2241" s="83"/>
      <c r="C2241" s="5" t="s">
        <v>1022</v>
      </c>
      <c r="D2241" s="11"/>
      <c r="E2241" s="34">
        <v>1472</v>
      </c>
      <c r="F2241" s="35">
        <v>0</v>
      </c>
      <c r="G2241" s="35">
        <v>0</v>
      </c>
    </row>
    <row r="2242" spans="1:7" ht="16" x14ac:dyDescent="0.2">
      <c r="A2242" s="4" t="s">
        <v>3647</v>
      </c>
      <c r="B2242" s="84"/>
      <c r="C2242" s="5" t="s">
        <v>3648</v>
      </c>
      <c r="D2242" s="11"/>
      <c r="E2242" s="34">
        <v>110024</v>
      </c>
      <c r="F2242" s="35">
        <v>0</v>
      </c>
      <c r="G2242" s="35">
        <v>0</v>
      </c>
    </row>
    <row r="2243" spans="1:7" ht="16" x14ac:dyDescent="0.2">
      <c r="A2243" s="4" t="s">
        <v>3649</v>
      </c>
      <c r="B2243" s="82" t="s">
        <v>38</v>
      </c>
      <c r="C2243" s="5" t="s">
        <v>522</v>
      </c>
      <c r="D2243" s="11"/>
      <c r="E2243" s="34">
        <v>107594</v>
      </c>
      <c r="F2243" s="35">
        <v>0</v>
      </c>
      <c r="G2243" s="35">
        <v>0</v>
      </c>
    </row>
    <row r="2244" spans="1:7" ht="16" x14ac:dyDescent="0.2">
      <c r="A2244" s="4" t="s">
        <v>3650</v>
      </c>
      <c r="B2244" s="83"/>
      <c r="C2244" s="5" t="s">
        <v>3651</v>
      </c>
      <c r="D2244" s="30"/>
      <c r="E2244" s="34">
        <v>1225035</v>
      </c>
      <c r="F2244" s="35">
        <v>61</v>
      </c>
      <c r="G2244" s="35" t="s">
        <v>5052</v>
      </c>
    </row>
    <row r="2245" spans="1:7" ht="16" x14ac:dyDescent="0.2">
      <c r="A2245" s="4" t="s">
        <v>3652</v>
      </c>
      <c r="B2245" s="83"/>
      <c r="C2245" s="5" t="s">
        <v>3653</v>
      </c>
      <c r="D2245" s="12"/>
      <c r="E2245" s="34">
        <v>63698</v>
      </c>
      <c r="F2245" s="35">
        <v>1</v>
      </c>
      <c r="G2245" s="35">
        <v>1</v>
      </c>
    </row>
    <row r="2246" spans="1:7" ht="16" x14ac:dyDescent="0.2">
      <c r="A2246" s="4" t="s">
        <v>3654</v>
      </c>
      <c r="B2246" s="83"/>
      <c r="C2246" s="5" t="s">
        <v>3485</v>
      </c>
      <c r="D2246" s="17"/>
      <c r="E2246" s="34">
        <v>166032</v>
      </c>
      <c r="F2246" s="35">
        <v>6</v>
      </c>
      <c r="G2246" s="35">
        <v>6</v>
      </c>
    </row>
    <row r="2247" spans="1:7" ht="16" x14ac:dyDescent="0.2">
      <c r="A2247" s="4" t="s">
        <v>3655</v>
      </c>
      <c r="B2247" s="83"/>
      <c r="C2247" s="5" t="s">
        <v>3656</v>
      </c>
      <c r="D2247" s="11"/>
      <c r="E2247" s="34">
        <v>47480</v>
      </c>
      <c r="F2247" s="35">
        <v>0</v>
      </c>
      <c r="G2247" s="35">
        <v>0</v>
      </c>
    </row>
    <row r="2248" spans="1:7" ht="16" x14ac:dyDescent="0.2">
      <c r="A2248" s="4" t="s">
        <v>3657</v>
      </c>
      <c r="B2248" s="83"/>
      <c r="C2248" s="5" t="s">
        <v>3658</v>
      </c>
      <c r="D2248" s="19"/>
      <c r="E2248" s="34">
        <v>440072</v>
      </c>
      <c r="F2248" s="35">
        <v>8</v>
      </c>
      <c r="G2248" s="35">
        <v>8</v>
      </c>
    </row>
    <row r="2249" spans="1:7" ht="16" x14ac:dyDescent="0.2">
      <c r="A2249" s="4" t="s">
        <v>3659</v>
      </c>
      <c r="B2249" s="83"/>
      <c r="C2249" s="5" t="s">
        <v>3660</v>
      </c>
      <c r="D2249" s="12"/>
      <c r="E2249" s="34">
        <v>119541</v>
      </c>
      <c r="F2249" s="35">
        <v>1</v>
      </c>
      <c r="G2249" s="35">
        <v>1</v>
      </c>
    </row>
    <row r="2250" spans="1:7" ht="16" x14ac:dyDescent="0.2">
      <c r="A2250" s="4" t="s">
        <v>3661</v>
      </c>
      <c r="B2250" s="83"/>
      <c r="C2250" s="5" t="s">
        <v>658</v>
      </c>
      <c r="D2250" s="11"/>
      <c r="E2250" s="34">
        <v>59600</v>
      </c>
      <c r="F2250" s="35">
        <v>0</v>
      </c>
      <c r="G2250" s="35">
        <v>0</v>
      </c>
    </row>
    <row r="2251" spans="1:7" ht="16" x14ac:dyDescent="0.2">
      <c r="A2251" s="4" t="s">
        <v>3662</v>
      </c>
      <c r="B2251" s="83"/>
      <c r="C2251" s="5" t="s">
        <v>3663</v>
      </c>
      <c r="D2251" s="13"/>
      <c r="E2251" s="34">
        <v>647828</v>
      </c>
      <c r="F2251" s="35">
        <v>2</v>
      </c>
      <c r="G2251" s="35">
        <v>2</v>
      </c>
    </row>
    <row r="2252" spans="1:7" ht="16" x14ac:dyDescent="0.2">
      <c r="A2252" s="4" t="s">
        <v>3664</v>
      </c>
      <c r="B2252" s="83"/>
      <c r="C2252" s="5" t="s">
        <v>124</v>
      </c>
      <c r="D2252" s="12"/>
      <c r="E2252" s="34">
        <v>200169</v>
      </c>
      <c r="F2252" s="35">
        <v>1</v>
      </c>
      <c r="G2252" s="35">
        <v>1</v>
      </c>
    </row>
    <row r="2253" spans="1:7" ht="16" x14ac:dyDescent="0.2">
      <c r="A2253" s="4" t="s">
        <v>3665</v>
      </c>
      <c r="B2253" s="83"/>
      <c r="C2253" s="5" t="s">
        <v>3666</v>
      </c>
      <c r="D2253" s="14"/>
      <c r="E2253" s="34">
        <v>128968</v>
      </c>
      <c r="F2253" s="35">
        <v>3</v>
      </c>
      <c r="G2253" s="35">
        <v>3</v>
      </c>
    </row>
    <row r="2254" spans="1:7" ht="16" x14ac:dyDescent="0.2">
      <c r="A2254" s="4" t="s">
        <v>3667</v>
      </c>
      <c r="B2254" s="83"/>
      <c r="C2254" s="5" t="s">
        <v>1922</v>
      </c>
      <c r="D2254" s="12"/>
      <c r="E2254" s="34">
        <v>4211</v>
      </c>
      <c r="F2254" s="35">
        <v>1</v>
      </c>
      <c r="G2254" s="35">
        <v>1</v>
      </c>
    </row>
    <row r="2255" spans="1:7" ht="16" x14ac:dyDescent="0.2">
      <c r="A2255" s="4" t="s">
        <v>3668</v>
      </c>
      <c r="B2255" s="83"/>
      <c r="C2255" s="5" t="s">
        <v>2675</v>
      </c>
      <c r="D2255" s="11"/>
      <c r="E2255" s="34">
        <v>65868</v>
      </c>
      <c r="F2255" s="35">
        <v>0</v>
      </c>
      <c r="G2255" s="35">
        <v>0</v>
      </c>
    </row>
    <row r="2256" spans="1:7" ht="16" x14ac:dyDescent="0.2">
      <c r="A2256" s="4" t="s">
        <v>3669</v>
      </c>
      <c r="B2256" s="83"/>
      <c r="C2256" s="5" t="s">
        <v>3670</v>
      </c>
      <c r="D2256" s="11"/>
      <c r="E2256" s="34">
        <v>157393</v>
      </c>
      <c r="F2256" s="35">
        <v>0</v>
      </c>
      <c r="G2256" s="35">
        <v>0</v>
      </c>
    </row>
    <row r="2257" spans="1:7" ht="16" x14ac:dyDescent="0.2">
      <c r="A2257" s="4" t="s">
        <v>3671</v>
      </c>
      <c r="B2257" s="83"/>
      <c r="C2257" s="5" t="s">
        <v>3672</v>
      </c>
      <c r="D2257" s="12"/>
      <c r="E2257" s="34">
        <v>557116</v>
      </c>
      <c r="F2257" s="35">
        <v>1</v>
      </c>
      <c r="G2257" s="35">
        <v>1</v>
      </c>
    </row>
    <row r="2258" spans="1:7" ht="16" x14ac:dyDescent="0.2">
      <c r="A2258" s="4" t="s">
        <v>3673</v>
      </c>
      <c r="B2258" s="83"/>
      <c r="C2258" s="5" t="s">
        <v>3674</v>
      </c>
      <c r="D2258" s="12"/>
      <c r="E2258" s="34">
        <v>36680</v>
      </c>
      <c r="F2258" s="35">
        <v>1</v>
      </c>
      <c r="G2258" s="35">
        <v>1</v>
      </c>
    </row>
    <row r="2259" spans="1:7" ht="16" x14ac:dyDescent="0.2">
      <c r="A2259" s="4" t="s">
        <v>3675</v>
      </c>
      <c r="B2259" s="83"/>
      <c r="C2259" s="5" t="s">
        <v>3676</v>
      </c>
      <c r="D2259" s="12"/>
      <c r="E2259" s="34">
        <v>78100</v>
      </c>
      <c r="F2259" s="35">
        <v>1</v>
      </c>
      <c r="G2259" s="35">
        <v>1</v>
      </c>
    </row>
    <row r="2260" spans="1:7" ht="16" x14ac:dyDescent="0.2">
      <c r="A2260" s="4" t="s">
        <v>3677</v>
      </c>
      <c r="B2260" s="83"/>
      <c r="C2260" s="5" t="s">
        <v>1078</v>
      </c>
      <c r="D2260" s="11"/>
      <c r="E2260" s="34">
        <v>37870</v>
      </c>
      <c r="F2260" s="35">
        <v>0</v>
      </c>
      <c r="G2260" s="35">
        <v>0</v>
      </c>
    </row>
    <row r="2261" spans="1:7" ht="16" x14ac:dyDescent="0.2">
      <c r="A2261" s="4" t="s">
        <v>3678</v>
      </c>
      <c r="B2261" s="83"/>
      <c r="C2261" s="5" t="s">
        <v>269</v>
      </c>
      <c r="D2261" s="12"/>
      <c r="E2261" s="34">
        <v>66193</v>
      </c>
      <c r="F2261" s="35">
        <v>1</v>
      </c>
      <c r="G2261" s="35">
        <v>1</v>
      </c>
    </row>
    <row r="2262" spans="1:7" ht="16" x14ac:dyDescent="0.2">
      <c r="A2262" s="4" t="s">
        <v>3679</v>
      </c>
      <c r="B2262" s="83"/>
      <c r="C2262" s="5" t="s">
        <v>275</v>
      </c>
      <c r="D2262" s="11"/>
      <c r="E2262" s="34">
        <v>81792</v>
      </c>
      <c r="F2262" s="35">
        <v>0</v>
      </c>
      <c r="G2262" s="35">
        <v>0</v>
      </c>
    </row>
    <row r="2263" spans="1:7" ht="16" x14ac:dyDescent="0.2">
      <c r="A2263" s="4" t="s">
        <v>3680</v>
      </c>
      <c r="B2263" s="83"/>
      <c r="C2263" s="5" t="s">
        <v>1296</v>
      </c>
      <c r="D2263" s="12"/>
      <c r="E2263" s="34">
        <v>277270</v>
      </c>
      <c r="F2263" s="35">
        <v>1</v>
      </c>
      <c r="G2263" s="35">
        <v>1</v>
      </c>
    </row>
    <row r="2264" spans="1:7" ht="16" x14ac:dyDescent="0.2">
      <c r="A2264" s="4" t="s">
        <v>3681</v>
      </c>
      <c r="B2264" s="83"/>
      <c r="C2264" s="5" t="s">
        <v>3682</v>
      </c>
      <c r="D2264" s="22"/>
      <c r="E2264" s="34">
        <v>293351</v>
      </c>
      <c r="F2264" s="35">
        <v>11</v>
      </c>
      <c r="G2264" s="35">
        <v>11</v>
      </c>
    </row>
    <row r="2265" spans="1:7" ht="16" x14ac:dyDescent="0.2">
      <c r="A2265" s="4" t="s">
        <v>3683</v>
      </c>
      <c r="B2265" s="83"/>
      <c r="C2265" s="5" t="s">
        <v>1085</v>
      </c>
      <c r="D2265" s="25"/>
      <c r="E2265" s="34">
        <v>580937</v>
      </c>
      <c r="F2265" s="35">
        <v>14</v>
      </c>
      <c r="G2265" s="35">
        <v>14</v>
      </c>
    </row>
    <row r="2266" spans="1:7" ht="16" x14ac:dyDescent="0.2">
      <c r="A2266" s="4" t="s">
        <v>3684</v>
      </c>
      <c r="B2266" s="83"/>
      <c r="C2266" s="5" t="s">
        <v>1590</v>
      </c>
      <c r="D2266" s="11"/>
      <c r="E2266" s="34">
        <v>29926</v>
      </c>
      <c r="F2266" s="35">
        <v>0</v>
      </c>
      <c r="G2266" s="35">
        <v>0</v>
      </c>
    </row>
    <row r="2267" spans="1:7" ht="16" x14ac:dyDescent="0.2">
      <c r="A2267" s="4" t="s">
        <v>3685</v>
      </c>
      <c r="B2267" s="83"/>
      <c r="C2267" s="5" t="s">
        <v>3294</v>
      </c>
      <c r="D2267" s="16"/>
      <c r="E2267" s="34">
        <v>265832</v>
      </c>
      <c r="F2267" s="35">
        <v>5</v>
      </c>
      <c r="G2267" s="35">
        <v>5</v>
      </c>
    </row>
    <row r="2268" spans="1:7" ht="16" x14ac:dyDescent="0.2">
      <c r="A2268" s="4" t="s">
        <v>3686</v>
      </c>
      <c r="B2268" s="83"/>
      <c r="C2268" s="5" t="s">
        <v>168</v>
      </c>
      <c r="D2268" s="12"/>
      <c r="E2268" s="34">
        <v>123021</v>
      </c>
      <c r="F2268" s="35">
        <v>1</v>
      </c>
      <c r="G2268" s="35">
        <v>1</v>
      </c>
    </row>
    <row r="2269" spans="1:7" ht="16" x14ac:dyDescent="0.2">
      <c r="A2269" s="4" t="s">
        <v>3687</v>
      </c>
      <c r="B2269" s="83"/>
      <c r="C2269" s="5" t="s">
        <v>3688</v>
      </c>
      <c r="D2269" s="11"/>
      <c r="E2269" s="34">
        <v>6614</v>
      </c>
      <c r="F2269" s="35">
        <v>0</v>
      </c>
      <c r="G2269" s="35">
        <v>0</v>
      </c>
    </row>
    <row r="2270" spans="1:7" ht="16" x14ac:dyDescent="0.2">
      <c r="A2270" s="4" t="s">
        <v>3689</v>
      </c>
      <c r="B2270" s="83"/>
      <c r="C2270" s="5" t="s">
        <v>170</v>
      </c>
      <c r="D2270" s="15"/>
      <c r="E2270" s="34">
        <v>160652</v>
      </c>
      <c r="F2270" s="35">
        <v>4</v>
      </c>
      <c r="G2270" s="35">
        <v>4</v>
      </c>
    </row>
    <row r="2271" spans="1:7" ht="16" x14ac:dyDescent="0.2">
      <c r="A2271" s="4" t="s">
        <v>3690</v>
      </c>
      <c r="B2271" s="83"/>
      <c r="C2271" s="5" t="s">
        <v>289</v>
      </c>
      <c r="D2271" s="11"/>
      <c r="E2271" s="34">
        <v>14483</v>
      </c>
      <c r="F2271" s="35">
        <v>0</v>
      </c>
      <c r="G2271" s="35">
        <v>0</v>
      </c>
    </row>
    <row r="2272" spans="1:7" ht="16" x14ac:dyDescent="0.2">
      <c r="A2272" s="4" t="s">
        <v>3691</v>
      </c>
      <c r="B2272" s="83"/>
      <c r="C2272" s="5" t="s">
        <v>174</v>
      </c>
      <c r="D2272" s="12"/>
      <c r="E2272" s="34">
        <v>33885</v>
      </c>
      <c r="F2272" s="35">
        <v>1</v>
      </c>
      <c r="G2272" s="35">
        <v>1</v>
      </c>
    </row>
    <row r="2273" spans="1:7" ht="16" x14ac:dyDescent="0.2">
      <c r="A2273" s="4" t="s">
        <v>3692</v>
      </c>
      <c r="B2273" s="83"/>
      <c r="C2273" s="5" t="s">
        <v>3693</v>
      </c>
      <c r="D2273" s="11"/>
      <c r="E2273" s="34">
        <v>43001</v>
      </c>
      <c r="F2273" s="35">
        <v>0</v>
      </c>
      <c r="G2273" s="35">
        <v>0</v>
      </c>
    </row>
    <row r="2274" spans="1:7" ht="16" x14ac:dyDescent="0.2">
      <c r="A2274" s="4" t="s">
        <v>3694</v>
      </c>
      <c r="B2274" s="83"/>
      <c r="C2274" s="5" t="s">
        <v>3695</v>
      </c>
      <c r="D2274" s="12"/>
      <c r="E2274" s="34">
        <v>82878</v>
      </c>
      <c r="F2274" s="35">
        <v>1</v>
      </c>
      <c r="G2274" s="35">
        <v>1</v>
      </c>
    </row>
    <row r="2275" spans="1:7" ht="16" x14ac:dyDescent="0.2">
      <c r="A2275" s="4" t="s">
        <v>3696</v>
      </c>
      <c r="B2275" s="83"/>
      <c r="C2275" s="5" t="s">
        <v>184</v>
      </c>
      <c r="D2275" s="11"/>
      <c r="E2275" s="34">
        <v>43255</v>
      </c>
      <c r="F2275" s="35">
        <v>0</v>
      </c>
      <c r="G2275" s="35">
        <v>0</v>
      </c>
    </row>
    <row r="2276" spans="1:7" ht="16" x14ac:dyDescent="0.2">
      <c r="A2276" s="4" t="s">
        <v>3697</v>
      </c>
      <c r="B2276" s="83"/>
      <c r="C2276" s="5" t="s">
        <v>3698</v>
      </c>
      <c r="D2276" s="11"/>
      <c r="E2276" s="34">
        <v>23403</v>
      </c>
      <c r="F2276" s="35">
        <v>0</v>
      </c>
      <c r="G2276" s="35">
        <v>0</v>
      </c>
    </row>
    <row r="2277" spans="1:7" ht="16" x14ac:dyDescent="0.2">
      <c r="A2277" s="4" t="s">
        <v>3699</v>
      </c>
      <c r="B2277" s="83"/>
      <c r="C2277" s="5" t="s">
        <v>3700</v>
      </c>
      <c r="D2277" s="13"/>
      <c r="E2277" s="34">
        <v>216502</v>
      </c>
      <c r="F2277" s="35">
        <v>2</v>
      </c>
      <c r="G2277" s="35">
        <v>2</v>
      </c>
    </row>
    <row r="2278" spans="1:7" ht="16" x14ac:dyDescent="0.2">
      <c r="A2278" s="4" t="s">
        <v>3701</v>
      </c>
      <c r="B2278" s="83"/>
      <c r="C2278" s="5" t="s">
        <v>3089</v>
      </c>
      <c r="D2278" s="14"/>
      <c r="E2278" s="34">
        <v>563159</v>
      </c>
      <c r="F2278" s="35">
        <v>3</v>
      </c>
      <c r="G2278" s="35">
        <v>3</v>
      </c>
    </row>
    <row r="2279" spans="1:7" ht="16" x14ac:dyDescent="0.2">
      <c r="A2279" s="4" t="s">
        <v>3702</v>
      </c>
      <c r="B2279" s="83"/>
      <c r="C2279" s="5" t="s">
        <v>190</v>
      </c>
      <c r="D2279" s="11"/>
      <c r="E2279" s="34">
        <v>83911</v>
      </c>
      <c r="F2279" s="35">
        <v>0</v>
      </c>
      <c r="G2279" s="35">
        <v>0</v>
      </c>
    </row>
    <row r="2280" spans="1:7" ht="16" x14ac:dyDescent="0.2">
      <c r="A2280" s="4" t="s">
        <v>3703</v>
      </c>
      <c r="B2280" s="83"/>
      <c r="C2280" s="5" t="s">
        <v>3704</v>
      </c>
      <c r="D2280" s="13"/>
      <c r="E2280" s="34">
        <v>146380</v>
      </c>
      <c r="F2280" s="35">
        <v>2</v>
      </c>
      <c r="G2280" s="35">
        <v>2</v>
      </c>
    </row>
    <row r="2281" spans="1:7" ht="16" x14ac:dyDescent="0.2">
      <c r="A2281" s="4" t="s">
        <v>3705</v>
      </c>
      <c r="B2281" s="83"/>
      <c r="C2281" s="5" t="s">
        <v>3706</v>
      </c>
      <c r="D2281" s="17"/>
      <c r="E2281" s="34">
        <v>384383</v>
      </c>
      <c r="F2281" s="35">
        <v>6</v>
      </c>
      <c r="G2281" s="35">
        <v>6</v>
      </c>
    </row>
    <row r="2282" spans="1:7" ht="16" x14ac:dyDescent="0.2">
      <c r="A2282" s="4" t="s">
        <v>3707</v>
      </c>
      <c r="B2282" s="83"/>
      <c r="C2282" s="5" t="s">
        <v>3708</v>
      </c>
      <c r="D2282" s="20"/>
      <c r="E2282" s="34">
        <v>332126</v>
      </c>
      <c r="F2282" s="35">
        <v>9</v>
      </c>
      <c r="G2282" s="35">
        <v>9</v>
      </c>
    </row>
    <row r="2283" spans="1:7" ht="16" x14ac:dyDescent="0.2">
      <c r="A2283" s="4" t="s">
        <v>3709</v>
      </c>
      <c r="B2283" s="83"/>
      <c r="C2283" s="5" t="s">
        <v>3710</v>
      </c>
      <c r="D2283" s="13"/>
      <c r="E2283" s="34">
        <v>112587</v>
      </c>
      <c r="F2283" s="35">
        <v>2</v>
      </c>
      <c r="G2283" s="35">
        <v>2</v>
      </c>
    </row>
    <row r="2284" spans="1:7" ht="16" x14ac:dyDescent="0.2">
      <c r="A2284" s="4" t="s">
        <v>3711</v>
      </c>
      <c r="B2284" s="83"/>
      <c r="C2284" s="5" t="s">
        <v>3712</v>
      </c>
      <c r="D2284" s="14"/>
      <c r="E2284" s="34">
        <v>38984</v>
      </c>
      <c r="F2284" s="35">
        <v>3</v>
      </c>
      <c r="G2284" s="35">
        <v>3</v>
      </c>
    </row>
    <row r="2285" spans="1:7" ht="16" x14ac:dyDescent="0.2">
      <c r="A2285" s="4" t="s">
        <v>3713</v>
      </c>
      <c r="B2285" s="83"/>
      <c r="C2285" s="5" t="s">
        <v>1368</v>
      </c>
      <c r="D2285" s="14"/>
      <c r="E2285" s="34">
        <v>107860</v>
      </c>
      <c r="F2285" s="35">
        <v>3</v>
      </c>
      <c r="G2285" s="35">
        <v>3</v>
      </c>
    </row>
    <row r="2286" spans="1:7" ht="16" x14ac:dyDescent="0.2">
      <c r="A2286" s="4" t="s">
        <v>3714</v>
      </c>
      <c r="B2286" s="83"/>
      <c r="C2286" s="5" t="s">
        <v>3715</v>
      </c>
      <c r="D2286" s="11"/>
      <c r="E2286" s="34">
        <v>46127</v>
      </c>
      <c r="F2286" s="35">
        <v>0</v>
      </c>
      <c r="G2286" s="35">
        <v>0</v>
      </c>
    </row>
    <row r="2287" spans="1:7" ht="16" x14ac:dyDescent="0.2">
      <c r="A2287" s="4" t="s">
        <v>3716</v>
      </c>
      <c r="B2287" s="83"/>
      <c r="C2287" s="5" t="s">
        <v>210</v>
      </c>
      <c r="D2287" s="13"/>
      <c r="E2287" s="34">
        <v>167179</v>
      </c>
      <c r="F2287" s="35">
        <v>2</v>
      </c>
      <c r="G2287" s="35">
        <v>2</v>
      </c>
    </row>
    <row r="2288" spans="1:7" ht="16" x14ac:dyDescent="0.2">
      <c r="A2288" s="4" t="s">
        <v>3717</v>
      </c>
      <c r="B2288" s="83"/>
      <c r="C2288" s="5" t="s">
        <v>212</v>
      </c>
      <c r="D2288" s="18"/>
      <c r="E2288" s="34">
        <v>877643</v>
      </c>
      <c r="F2288" s="35">
        <v>7</v>
      </c>
      <c r="G2288" s="35">
        <v>7</v>
      </c>
    </row>
    <row r="2289" spans="1:7" ht="16" x14ac:dyDescent="0.2">
      <c r="A2289" s="4" t="s">
        <v>3718</v>
      </c>
      <c r="B2289" s="83"/>
      <c r="C2289" s="5" t="s">
        <v>3719</v>
      </c>
      <c r="D2289" s="11"/>
      <c r="E2289" s="34">
        <v>17868</v>
      </c>
      <c r="F2289" s="35">
        <v>0</v>
      </c>
      <c r="G2289" s="35">
        <v>0</v>
      </c>
    </row>
    <row r="2290" spans="1:7" ht="16" x14ac:dyDescent="0.2">
      <c r="A2290" s="4" t="s">
        <v>3720</v>
      </c>
      <c r="B2290" s="83"/>
      <c r="C2290" s="5" t="s">
        <v>2867</v>
      </c>
      <c r="D2290" s="11"/>
      <c r="E2290" s="34">
        <v>324411</v>
      </c>
      <c r="F2290" s="35">
        <v>0</v>
      </c>
      <c r="G2290" s="35">
        <v>0</v>
      </c>
    </row>
    <row r="2291" spans="1:7" ht="16" x14ac:dyDescent="0.2">
      <c r="A2291" s="4" t="s">
        <v>3721</v>
      </c>
      <c r="B2291" s="83"/>
      <c r="C2291" s="5" t="s">
        <v>3722</v>
      </c>
      <c r="D2291" s="12"/>
      <c r="E2291" s="34">
        <v>89920</v>
      </c>
      <c r="F2291" s="35">
        <v>1</v>
      </c>
      <c r="G2291" s="35">
        <v>1</v>
      </c>
    </row>
    <row r="2292" spans="1:7" ht="16" x14ac:dyDescent="0.2">
      <c r="A2292" s="4" t="s">
        <v>3723</v>
      </c>
      <c r="B2292" s="83"/>
      <c r="C2292" s="5" t="s">
        <v>216</v>
      </c>
      <c r="D2292" s="12"/>
      <c r="E2292" s="34">
        <v>46806</v>
      </c>
      <c r="F2292" s="35">
        <v>1</v>
      </c>
      <c r="G2292" s="35">
        <v>1</v>
      </c>
    </row>
    <row r="2293" spans="1:7" ht="16" x14ac:dyDescent="0.2">
      <c r="A2293" s="4" t="s">
        <v>3724</v>
      </c>
      <c r="B2293" s="83"/>
      <c r="C2293" s="5" t="s">
        <v>3725</v>
      </c>
      <c r="D2293" s="31"/>
      <c r="E2293" s="34">
        <v>1574281</v>
      </c>
      <c r="F2293" s="35">
        <v>199</v>
      </c>
      <c r="G2293" s="35" t="s">
        <v>5079</v>
      </c>
    </row>
    <row r="2294" spans="1:7" ht="16" x14ac:dyDescent="0.2">
      <c r="A2294" s="4" t="s">
        <v>3726</v>
      </c>
      <c r="B2294" s="83"/>
      <c r="C2294" s="5" t="s">
        <v>220</v>
      </c>
      <c r="D2294" s="11"/>
      <c r="E2294" s="34">
        <v>62808</v>
      </c>
      <c r="F2294" s="35">
        <v>0</v>
      </c>
      <c r="G2294" s="35">
        <v>0</v>
      </c>
    </row>
    <row r="2295" spans="1:7" ht="16" x14ac:dyDescent="0.2">
      <c r="A2295" s="4" t="s">
        <v>3727</v>
      </c>
      <c r="B2295" s="83"/>
      <c r="C2295" s="5" t="s">
        <v>3728</v>
      </c>
      <c r="D2295" s="11"/>
      <c r="E2295" s="34">
        <v>15897</v>
      </c>
      <c r="F2295" s="35">
        <v>0</v>
      </c>
      <c r="G2295" s="35">
        <v>0</v>
      </c>
    </row>
    <row r="2296" spans="1:7" ht="16" x14ac:dyDescent="0.2">
      <c r="A2296" s="4" t="s">
        <v>3729</v>
      </c>
      <c r="B2296" s="83"/>
      <c r="C2296" s="5" t="s">
        <v>3730</v>
      </c>
      <c r="D2296" s="14"/>
      <c r="E2296" s="34">
        <v>145085</v>
      </c>
      <c r="F2296" s="35">
        <v>3</v>
      </c>
      <c r="G2296" s="35">
        <v>3</v>
      </c>
    </row>
    <row r="2297" spans="1:7" ht="16" x14ac:dyDescent="0.2">
      <c r="A2297" s="4" t="s">
        <v>3731</v>
      </c>
      <c r="B2297" s="83"/>
      <c r="C2297" s="5" t="s">
        <v>3732</v>
      </c>
      <c r="D2297" s="11"/>
      <c r="E2297" s="34">
        <v>39655</v>
      </c>
      <c r="F2297" s="35">
        <v>0</v>
      </c>
      <c r="G2297" s="35">
        <v>0</v>
      </c>
    </row>
    <row r="2298" spans="1:7" ht="16" x14ac:dyDescent="0.2">
      <c r="A2298" s="4" t="s">
        <v>3733</v>
      </c>
      <c r="B2298" s="83"/>
      <c r="C2298" s="5" t="s">
        <v>2071</v>
      </c>
      <c r="D2298" s="11"/>
      <c r="E2298" s="34">
        <v>72004</v>
      </c>
      <c r="F2298" s="35">
        <v>0</v>
      </c>
      <c r="G2298" s="35">
        <v>0</v>
      </c>
    </row>
    <row r="2299" spans="1:7" ht="16" x14ac:dyDescent="0.2">
      <c r="A2299" s="4" t="s">
        <v>3734</v>
      </c>
      <c r="B2299" s="83"/>
      <c r="C2299" s="5" t="s">
        <v>1528</v>
      </c>
      <c r="D2299" s="11"/>
      <c r="E2299" s="34">
        <v>5856</v>
      </c>
      <c r="F2299" s="35">
        <v>0</v>
      </c>
      <c r="G2299" s="35">
        <v>0</v>
      </c>
    </row>
    <row r="2300" spans="1:7" ht="16" x14ac:dyDescent="0.2">
      <c r="A2300" s="4" t="s">
        <v>3735</v>
      </c>
      <c r="B2300" s="83"/>
      <c r="C2300" s="5" t="s">
        <v>3736</v>
      </c>
      <c r="D2300" s="13"/>
      <c r="E2300" s="34">
        <v>38237</v>
      </c>
      <c r="F2300" s="35">
        <v>2</v>
      </c>
      <c r="G2300" s="35">
        <v>2</v>
      </c>
    </row>
    <row r="2301" spans="1:7" ht="16" x14ac:dyDescent="0.2">
      <c r="A2301" s="4" t="s">
        <v>3737</v>
      </c>
      <c r="B2301" s="83"/>
      <c r="C2301" s="5" t="s">
        <v>3342</v>
      </c>
      <c r="D2301" s="11"/>
      <c r="E2301" s="34">
        <v>40502</v>
      </c>
      <c r="F2301" s="35">
        <v>0</v>
      </c>
      <c r="G2301" s="35">
        <v>0</v>
      </c>
    </row>
    <row r="2302" spans="1:7" ht="16" x14ac:dyDescent="0.2">
      <c r="A2302" s="4" t="s">
        <v>3738</v>
      </c>
      <c r="B2302" s="83"/>
      <c r="C2302" s="5" t="s">
        <v>367</v>
      </c>
      <c r="D2302" s="11"/>
      <c r="E2302" s="34">
        <v>42313</v>
      </c>
      <c r="F2302" s="35">
        <v>0</v>
      </c>
      <c r="G2302" s="35">
        <v>0</v>
      </c>
    </row>
    <row r="2303" spans="1:7" ht="16" x14ac:dyDescent="0.2">
      <c r="A2303" s="4" t="s">
        <v>3739</v>
      </c>
      <c r="B2303" s="83"/>
      <c r="C2303" s="5" t="s">
        <v>3740</v>
      </c>
      <c r="D2303" s="12"/>
      <c r="E2303" s="34">
        <v>49346</v>
      </c>
      <c r="F2303" s="35">
        <v>1</v>
      </c>
      <c r="G2303" s="35">
        <v>1</v>
      </c>
    </row>
    <row r="2304" spans="1:7" ht="16" x14ac:dyDescent="0.2">
      <c r="A2304" s="4" t="s">
        <v>3741</v>
      </c>
      <c r="B2304" s="83"/>
      <c r="C2304" s="5" t="s">
        <v>1015</v>
      </c>
      <c r="D2304" s="11"/>
      <c r="E2304" s="34">
        <v>37038</v>
      </c>
      <c r="F2304" s="35">
        <v>0</v>
      </c>
      <c r="G2304" s="35">
        <v>0</v>
      </c>
    </row>
    <row r="2305" spans="1:7" ht="16" x14ac:dyDescent="0.2">
      <c r="A2305" s="4" t="s">
        <v>3742</v>
      </c>
      <c r="B2305" s="83"/>
      <c r="C2305" s="5" t="s">
        <v>240</v>
      </c>
      <c r="D2305" s="14"/>
      <c r="E2305" s="34">
        <v>210802</v>
      </c>
      <c r="F2305" s="35">
        <v>3</v>
      </c>
      <c r="G2305" s="35">
        <v>3</v>
      </c>
    </row>
    <row r="2306" spans="1:7" ht="16" x14ac:dyDescent="0.2">
      <c r="A2306" s="4" t="s">
        <v>3743</v>
      </c>
      <c r="B2306" s="83"/>
      <c r="C2306" s="5" t="s">
        <v>1018</v>
      </c>
      <c r="D2306" s="13"/>
      <c r="E2306" s="34">
        <v>51703</v>
      </c>
      <c r="F2306" s="35">
        <v>2</v>
      </c>
      <c r="G2306" s="35">
        <v>2</v>
      </c>
    </row>
    <row r="2307" spans="1:7" ht="16" x14ac:dyDescent="0.2">
      <c r="A2307" s="4" t="s">
        <v>3744</v>
      </c>
      <c r="B2307" s="83"/>
      <c r="C2307" s="5" t="s">
        <v>3745</v>
      </c>
      <c r="D2307" s="20"/>
      <c r="E2307" s="34">
        <v>349324</v>
      </c>
      <c r="F2307" s="35">
        <v>9</v>
      </c>
      <c r="G2307" s="35">
        <v>9</v>
      </c>
    </row>
    <row r="2308" spans="1:7" ht="16" x14ac:dyDescent="0.2">
      <c r="A2308" s="4" t="s">
        <v>3746</v>
      </c>
      <c r="B2308" s="83"/>
      <c r="C2308" s="5" t="s">
        <v>3353</v>
      </c>
      <c r="D2308" s="11"/>
      <c r="E2308" s="34">
        <v>25790</v>
      </c>
      <c r="F2308" s="35">
        <v>0</v>
      </c>
      <c r="G2308" s="35">
        <v>0</v>
      </c>
    </row>
    <row r="2309" spans="1:7" ht="16" x14ac:dyDescent="0.2">
      <c r="A2309" s="4" t="s">
        <v>3747</v>
      </c>
      <c r="B2309" s="84"/>
      <c r="C2309" s="5" t="s">
        <v>2103</v>
      </c>
      <c r="D2309" s="22"/>
      <c r="E2309" s="34">
        <v>473197</v>
      </c>
      <c r="F2309" s="35">
        <v>11</v>
      </c>
      <c r="G2309" s="35">
        <v>11</v>
      </c>
    </row>
    <row r="2310" spans="1:7" ht="16" x14ac:dyDescent="0.2">
      <c r="A2310" s="4" t="s">
        <v>3748</v>
      </c>
      <c r="B2310" s="82" t="s">
        <v>39</v>
      </c>
      <c r="C2310" s="5" t="s">
        <v>2018</v>
      </c>
      <c r="D2310" s="11"/>
      <c r="E2310" s="34">
        <v>50001</v>
      </c>
      <c r="F2310" s="35">
        <v>0</v>
      </c>
      <c r="G2310" s="35">
        <v>0</v>
      </c>
    </row>
    <row r="2311" spans="1:7" ht="16" x14ac:dyDescent="0.2">
      <c r="A2311" s="4" t="s">
        <v>3749</v>
      </c>
      <c r="B2311" s="83"/>
      <c r="C2311" s="5" t="s">
        <v>646</v>
      </c>
      <c r="D2311" s="12"/>
      <c r="E2311" s="34">
        <v>173495</v>
      </c>
      <c r="F2311" s="35">
        <v>1</v>
      </c>
      <c r="G2311" s="35">
        <v>1</v>
      </c>
    </row>
    <row r="2312" spans="1:7" ht="16" x14ac:dyDescent="0.2">
      <c r="A2312" s="4" t="s">
        <v>3750</v>
      </c>
      <c r="B2312" s="83"/>
      <c r="C2312" s="5" t="s">
        <v>3751</v>
      </c>
      <c r="D2312" s="11"/>
      <c r="E2312" s="34">
        <v>83051</v>
      </c>
      <c r="F2312" s="35">
        <v>0</v>
      </c>
      <c r="G2312" s="35">
        <v>0</v>
      </c>
    </row>
    <row r="2313" spans="1:7" ht="16" x14ac:dyDescent="0.2">
      <c r="A2313" s="4" t="s">
        <v>3752</v>
      </c>
      <c r="B2313" s="83"/>
      <c r="C2313" s="5" t="s">
        <v>3753</v>
      </c>
      <c r="D2313" s="18"/>
      <c r="E2313" s="34">
        <v>678179</v>
      </c>
      <c r="F2313" s="35">
        <v>7</v>
      </c>
      <c r="G2313" s="35">
        <v>7</v>
      </c>
    </row>
    <row r="2314" spans="1:7" ht="16" x14ac:dyDescent="0.2">
      <c r="A2314" s="4" t="s">
        <v>3754</v>
      </c>
      <c r="B2314" s="84"/>
      <c r="C2314" s="5" t="s">
        <v>240</v>
      </c>
      <c r="D2314" s="11"/>
      <c r="E2314" s="34">
        <v>129795</v>
      </c>
      <c r="F2314" s="35">
        <v>0</v>
      </c>
      <c r="G2314" s="35">
        <v>0</v>
      </c>
    </row>
    <row r="2315" spans="1:7" ht="16" x14ac:dyDescent="0.2">
      <c r="A2315" s="4" t="s">
        <v>3755</v>
      </c>
      <c r="B2315" s="82" t="s">
        <v>40</v>
      </c>
      <c r="C2315" s="5" t="s">
        <v>3756</v>
      </c>
      <c r="D2315" s="11"/>
      <c r="E2315" s="34">
        <v>24836</v>
      </c>
      <c r="F2315" s="35">
        <v>0</v>
      </c>
      <c r="G2315" s="35">
        <v>0</v>
      </c>
    </row>
    <row r="2316" spans="1:7" ht="16" x14ac:dyDescent="0.2">
      <c r="A2316" s="4" t="s">
        <v>3757</v>
      </c>
      <c r="B2316" s="83"/>
      <c r="C2316" s="5" t="s">
        <v>3758</v>
      </c>
      <c r="D2316" s="22"/>
      <c r="E2316" s="34">
        <v>181515</v>
      </c>
      <c r="F2316" s="35">
        <v>11</v>
      </c>
      <c r="G2316" s="35">
        <v>11</v>
      </c>
    </row>
    <row r="2317" spans="1:7" ht="16" x14ac:dyDescent="0.2">
      <c r="A2317" s="4" t="s">
        <v>3759</v>
      </c>
      <c r="B2317" s="83"/>
      <c r="C2317" s="5" t="s">
        <v>3760</v>
      </c>
      <c r="D2317" s="13"/>
      <c r="E2317" s="34">
        <v>7355</v>
      </c>
      <c r="F2317" s="35">
        <v>2</v>
      </c>
      <c r="G2317" s="35">
        <v>2</v>
      </c>
    </row>
    <row r="2318" spans="1:7" ht="16" x14ac:dyDescent="0.2">
      <c r="A2318" s="4" t="s">
        <v>3761</v>
      </c>
      <c r="B2318" s="83"/>
      <c r="C2318" s="5" t="s">
        <v>1555</v>
      </c>
      <c r="D2318" s="23"/>
      <c r="E2318" s="34">
        <v>219930</v>
      </c>
      <c r="F2318" s="35">
        <v>12</v>
      </c>
      <c r="G2318" s="35">
        <v>12</v>
      </c>
    </row>
    <row r="2319" spans="1:7" ht="16" x14ac:dyDescent="0.2">
      <c r="A2319" s="4" t="s">
        <v>3762</v>
      </c>
      <c r="B2319" s="83"/>
      <c r="C2319" s="5" t="s">
        <v>3763</v>
      </c>
      <c r="D2319" s="12"/>
      <c r="E2319" s="34">
        <v>12796</v>
      </c>
      <c r="F2319" s="35">
        <v>1</v>
      </c>
      <c r="G2319" s="35">
        <v>1</v>
      </c>
    </row>
    <row r="2320" spans="1:7" ht="16" x14ac:dyDescent="0.2">
      <c r="A2320" s="4" t="s">
        <v>3764</v>
      </c>
      <c r="B2320" s="83"/>
      <c r="C2320" s="5" t="s">
        <v>3765</v>
      </c>
      <c r="D2320" s="14"/>
      <c r="E2320" s="34">
        <v>20653</v>
      </c>
      <c r="F2320" s="35">
        <v>3</v>
      </c>
      <c r="G2320" s="35">
        <v>3</v>
      </c>
    </row>
    <row r="2321" spans="1:7" ht="16" x14ac:dyDescent="0.2">
      <c r="A2321" s="4" t="s">
        <v>3766</v>
      </c>
      <c r="B2321" s="83"/>
      <c r="C2321" s="5" t="s">
        <v>2771</v>
      </c>
      <c r="D2321" s="15"/>
      <c r="E2321" s="34">
        <v>204433</v>
      </c>
      <c r="F2321" s="35">
        <v>4</v>
      </c>
      <c r="G2321" s="35">
        <v>4</v>
      </c>
    </row>
    <row r="2322" spans="1:7" ht="16" x14ac:dyDescent="0.2">
      <c r="A2322" s="4" t="s">
        <v>3767</v>
      </c>
      <c r="B2322" s="83"/>
      <c r="C2322" s="5" t="s">
        <v>3768</v>
      </c>
      <c r="D2322" s="20"/>
      <c r="E2322" s="34">
        <v>274666</v>
      </c>
      <c r="F2322" s="35">
        <v>9</v>
      </c>
      <c r="G2322" s="35">
        <v>9</v>
      </c>
    </row>
    <row r="2323" spans="1:7" ht="16" x14ac:dyDescent="0.2">
      <c r="A2323" s="4" t="s">
        <v>3769</v>
      </c>
      <c r="B2323" s="83"/>
      <c r="C2323" s="5" t="s">
        <v>126</v>
      </c>
      <c r="D2323" s="11"/>
      <c r="E2323" s="34">
        <v>14188</v>
      </c>
      <c r="F2323" s="35">
        <v>0</v>
      </c>
      <c r="G2323" s="35">
        <v>0</v>
      </c>
    </row>
    <row r="2324" spans="1:7" ht="16" x14ac:dyDescent="0.2">
      <c r="A2324" s="4" t="s">
        <v>3770</v>
      </c>
      <c r="B2324" s="83"/>
      <c r="C2324" s="5" t="s">
        <v>3771</v>
      </c>
      <c r="D2324" s="27"/>
      <c r="E2324" s="34">
        <v>436200</v>
      </c>
      <c r="F2324" s="35">
        <v>19</v>
      </c>
      <c r="G2324" s="35" t="s">
        <v>5055</v>
      </c>
    </row>
    <row r="2325" spans="1:7" ht="16" x14ac:dyDescent="0.2">
      <c r="A2325" s="4" t="s">
        <v>3772</v>
      </c>
      <c r="B2325" s="83"/>
      <c r="C2325" s="5" t="s">
        <v>130</v>
      </c>
      <c r="D2325" s="14"/>
      <c r="E2325" s="34">
        <v>58275</v>
      </c>
      <c r="F2325" s="35">
        <v>3</v>
      </c>
      <c r="G2325" s="35">
        <v>3</v>
      </c>
    </row>
    <row r="2326" spans="1:7" ht="16" x14ac:dyDescent="0.2">
      <c r="A2326" s="4" t="s">
        <v>3773</v>
      </c>
      <c r="B2326" s="83"/>
      <c r="C2326" s="5" t="s">
        <v>3672</v>
      </c>
      <c r="D2326" s="12"/>
      <c r="E2326" s="34">
        <v>33001</v>
      </c>
      <c r="F2326" s="35">
        <v>1</v>
      </c>
      <c r="G2326" s="35">
        <v>1</v>
      </c>
    </row>
    <row r="2327" spans="1:7" ht="16" x14ac:dyDescent="0.2">
      <c r="A2327" s="4" t="s">
        <v>3774</v>
      </c>
      <c r="B2327" s="83"/>
      <c r="C2327" s="5" t="s">
        <v>3775</v>
      </c>
      <c r="D2327" s="13"/>
      <c r="E2327" s="34">
        <v>44740</v>
      </c>
      <c r="F2327" s="35">
        <v>2</v>
      </c>
      <c r="G2327" s="35">
        <v>2</v>
      </c>
    </row>
    <row r="2328" spans="1:7" ht="16" x14ac:dyDescent="0.2">
      <c r="A2328" s="4" t="s">
        <v>3776</v>
      </c>
      <c r="B2328" s="83"/>
      <c r="C2328" s="5" t="s">
        <v>3777</v>
      </c>
      <c r="D2328" s="13"/>
      <c r="E2328" s="34">
        <v>31043</v>
      </c>
      <c r="F2328" s="35">
        <v>2</v>
      </c>
      <c r="G2328" s="35">
        <v>2</v>
      </c>
    </row>
    <row r="2329" spans="1:7" ht="16" x14ac:dyDescent="0.2">
      <c r="A2329" s="4" t="s">
        <v>3778</v>
      </c>
      <c r="B2329" s="83"/>
      <c r="C2329" s="5" t="s">
        <v>3779</v>
      </c>
      <c r="D2329" s="16"/>
      <c r="E2329" s="34">
        <v>39382</v>
      </c>
      <c r="F2329" s="35">
        <v>5</v>
      </c>
      <c r="G2329" s="35">
        <v>5</v>
      </c>
    </row>
    <row r="2330" spans="1:7" ht="16" x14ac:dyDescent="0.2">
      <c r="A2330" s="4" t="s">
        <v>3780</v>
      </c>
      <c r="B2330" s="83"/>
      <c r="C2330" s="5" t="s">
        <v>3781</v>
      </c>
      <c r="D2330" s="21"/>
      <c r="E2330" s="34">
        <v>62888</v>
      </c>
      <c r="F2330" s="35">
        <v>10</v>
      </c>
      <c r="G2330" s="35">
        <v>10</v>
      </c>
    </row>
    <row r="2331" spans="1:7" ht="16" x14ac:dyDescent="0.2">
      <c r="A2331" s="4" t="s">
        <v>3782</v>
      </c>
      <c r="B2331" s="83"/>
      <c r="C2331" s="5" t="s">
        <v>3783</v>
      </c>
      <c r="D2331" s="14"/>
      <c r="E2331" s="34">
        <v>27458</v>
      </c>
      <c r="F2331" s="35">
        <v>3</v>
      </c>
      <c r="G2331" s="35">
        <v>3</v>
      </c>
    </row>
    <row r="2332" spans="1:7" ht="16" x14ac:dyDescent="0.2">
      <c r="A2332" s="4" t="s">
        <v>3784</v>
      </c>
      <c r="B2332" s="83"/>
      <c r="C2332" s="5" t="s">
        <v>2056</v>
      </c>
      <c r="D2332" s="14"/>
      <c r="E2332" s="34">
        <v>178397</v>
      </c>
      <c r="F2332" s="35">
        <v>3</v>
      </c>
      <c r="G2332" s="35">
        <v>3</v>
      </c>
    </row>
    <row r="2333" spans="1:7" ht="16" x14ac:dyDescent="0.2">
      <c r="A2333" s="4" t="s">
        <v>3785</v>
      </c>
      <c r="B2333" s="83"/>
      <c r="C2333" s="5" t="s">
        <v>3786</v>
      </c>
      <c r="D2333" s="11"/>
      <c r="E2333" s="34">
        <v>29808</v>
      </c>
      <c r="F2333" s="35">
        <v>0</v>
      </c>
      <c r="G2333" s="35">
        <v>0</v>
      </c>
    </row>
    <row r="2334" spans="1:7" ht="16" x14ac:dyDescent="0.2">
      <c r="A2334" s="4" t="s">
        <v>3787</v>
      </c>
      <c r="B2334" s="83"/>
      <c r="C2334" s="5" t="s">
        <v>640</v>
      </c>
      <c r="D2334" s="13"/>
      <c r="E2334" s="34">
        <v>20340</v>
      </c>
      <c r="F2334" s="35">
        <v>2</v>
      </c>
      <c r="G2334" s="35">
        <v>2</v>
      </c>
    </row>
    <row r="2335" spans="1:7" ht="16" x14ac:dyDescent="0.2">
      <c r="A2335" s="4" t="s">
        <v>3788</v>
      </c>
      <c r="B2335" s="83"/>
      <c r="C2335" s="5" t="s">
        <v>3789</v>
      </c>
      <c r="D2335" s="27"/>
      <c r="E2335" s="34">
        <v>138504</v>
      </c>
      <c r="F2335" s="35">
        <v>18</v>
      </c>
      <c r="G2335" s="35" t="s">
        <v>5055</v>
      </c>
    </row>
    <row r="2336" spans="1:7" ht="16" x14ac:dyDescent="0.2">
      <c r="A2336" s="4" t="s">
        <v>3790</v>
      </c>
      <c r="B2336" s="83"/>
      <c r="C2336" s="5" t="s">
        <v>3791</v>
      </c>
      <c r="D2336" s="12"/>
      <c r="E2336" s="34">
        <v>65912</v>
      </c>
      <c r="F2336" s="35">
        <v>1</v>
      </c>
      <c r="G2336" s="35">
        <v>1</v>
      </c>
    </row>
    <row r="2337" spans="1:7" ht="16" x14ac:dyDescent="0.2">
      <c r="A2337" s="4" t="s">
        <v>3792</v>
      </c>
      <c r="B2337" s="83"/>
      <c r="C2337" s="5" t="s">
        <v>3793</v>
      </c>
      <c r="D2337" s="28"/>
      <c r="E2337" s="34">
        <v>583125</v>
      </c>
      <c r="F2337" s="35">
        <v>24</v>
      </c>
      <c r="G2337" s="35" t="s">
        <v>5054</v>
      </c>
    </row>
    <row r="2338" spans="1:7" ht="16" x14ac:dyDescent="0.2">
      <c r="A2338" s="4" t="s">
        <v>3794</v>
      </c>
      <c r="B2338" s="83"/>
      <c r="C2338" s="5" t="s">
        <v>1610</v>
      </c>
      <c r="D2338" s="12"/>
      <c r="E2338" s="34">
        <v>70379</v>
      </c>
      <c r="F2338" s="35">
        <v>1</v>
      </c>
      <c r="G2338" s="35">
        <v>1</v>
      </c>
    </row>
    <row r="2339" spans="1:7" ht="16" x14ac:dyDescent="0.2">
      <c r="A2339" s="4" t="s">
        <v>3795</v>
      </c>
      <c r="B2339" s="83"/>
      <c r="C2339" s="5" t="s">
        <v>3796</v>
      </c>
      <c r="D2339" s="12"/>
      <c r="E2339" s="34">
        <v>18174</v>
      </c>
      <c r="F2339" s="35">
        <v>1</v>
      </c>
      <c r="G2339" s="35">
        <v>1</v>
      </c>
    </row>
    <row r="2340" spans="1:7" ht="16" x14ac:dyDescent="0.2">
      <c r="A2340" s="4" t="s">
        <v>3797</v>
      </c>
      <c r="B2340" s="83"/>
      <c r="C2340" s="5" t="s">
        <v>3798</v>
      </c>
      <c r="D2340" s="28"/>
      <c r="E2340" s="34">
        <v>427551</v>
      </c>
      <c r="F2340" s="35">
        <v>23</v>
      </c>
      <c r="G2340" s="35" t="s">
        <v>5054</v>
      </c>
    </row>
    <row r="2341" spans="1:7" ht="16" x14ac:dyDescent="0.2">
      <c r="A2341" s="4" t="s">
        <v>3799</v>
      </c>
      <c r="B2341" s="83"/>
      <c r="C2341" s="5" t="s">
        <v>902</v>
      </c>
      <c r="D2341" s="14"/>
      <c r="E2341" s="34">
        <v>38533</v>
      </c>
      <c r="F2341" s="35">
        <v>3</v>
      </c>
      <c r="G2341" s="35">
        <v>3</v>
      </c>
    </row>
    <row r="2342" spans="1:7" ht="16" x14ac:dyDescent="0.2">
      <c r="A2342" s="4" t="s">
        <v>3800</v>
      </c>
      <c r="B2342" s="83"/>
      <c r="C2342" s="5" t="s">
        <v>3801</v>
      </c>
      <c r="D2342" s="12"/>
      <c r="E2342" s="34">
        <v>73166</v>
      </c>
      <c r="F2342" s="35">
        <v>1</v>
      </c>
      <c r="G2342" s="35">
        <v>1</v>
      </c>
    </row>
    <row r="2343" spans="1:7" ht="16" x14ac:dyDescent="0.2">
      <c r="A2343" s="4" t="s">
        <v>3802</v>
      </c>
      <c r="B2343" s="83"/>
      <c r="C2343" s="5" t="s">
        <v>3089</v>
      </c>
      <c r="D2343" s="17"/>
      <c r="E2343" s="34">
        <v>114296</v>
      </c>
      <c r="F2343" s="35">
        <v>6</v>
      </c>
      <c r="G2343" s="35">
        <v>6</v>
      </c>
    </row>
    <row r="2344" spans="1:7" ht="16" x14ac:dyDescent="0.2">
      <c r="A2344" s="4" t="s">
        <v>3803</v>
      </c>
      <c r="B2344" s="83"/>
      <c r="C2344" s="5" t="s">
        <v>915</v>
      </c>
      <c r="D2344" s="13"/>
      <c r="E2344" s="34">
        <v>71848</v>
      </c>
      <c r="F2344" s="35">
        <v>2</v>
      </c>
      <c r="G2344" s="35">
        <v>2</v>
      </c>
    </row>
    <row r="2345" spans="1:7" ht="16" x14ac:dyDescent="0.2">
      <c r="A2345" s="4" t="s">
        <v>3804</v>
      </c>
      <c r="B2345" s="83"/>
      <c r="C2345" s="5" t="s">
        <v>192</v>
      </c>
      <c r="D2345" s="14"/>
      <c r="E2345" s="34">
        <v>15730</v>
      </c>
      <c r="F2345" s="35">
        <v>3</v>
      </c>
      <c r="G2345" s="35">
        <v>3</v>
      </c>
    </row>
    <row r="2346" spans="1:7" ht="16" x14ac:dyDescent="0.2">
      <c r="A2346" s="4" t="s">
        <v>3805</v>
      </c>
      <c r="B2346" s="83"/>
      <c r="C2346" s="5" t="s">
        <v>3806</v>
      </c>
      <c r="D2346" s="17"/>
      <c r="E2346" s="34">
        <v>317588</v>
      </c>
      <c r="F2346" s="35">
        <v>6</v>
      </c>
      <c r="G2346" s="35">
        <v>6</v>
      </c>
    </row>
    <row r="2347" spans="1:7" ht="16" x14ac:dyDescent="0.2">
      <c r="A2347" s="4" t="s">
        <v>3807</v>
      </c>
      <c r="B2347" s="83"/>
      <c r="C2347" s="5" t="s">
        <v>204</v>
      </c>
      <c r="D2347" s="12"/>
      <c r="E2347" s="34">
        <v>28242</v>
      </c>
      <c r="F2347" s="35">
        <v>1</v>
      </c>
      <c r="G2347" s="35">
        <v>1</v>
      </c>
    </row>
    <row r="2348" spans="1:7" ht="16" x14ac:dyDescent="0.2">
      <c r="A2348" s="4" t="s">
        <v>3808</v>
      </c>
      <c r="B2348" s="83"/>
      <c r="C2348" s="5" t="s">
        <v>3809</v>
      </c>
      <c r="D2348" s="14"/>
      <c r="E2348" s="34">
        <v>25488</v>
      </c>
      <c r="F2348" s="35">
        <v>3</v>
      </c>
      <c r="G2348" s="35">
        <v>3</v>
      </c>
    </row>
    <row r="2349" spans="1:7" ht="16" x14ac:dyDescent="0.2">
      <c r="A2349" s="4" t="s">
        <v>3810</v>
      </c>
      <c r="B2349" s="83"/>
      <c r="C2349" s="5" t="s">
        <v>3811</v>
      </c>
      <c r="D2349" s="12"/>
      <c r="E2349" s="34">
        <v>10215</v>
      </c>
      <c r="F2349" s="35">
        <v>1</v>
      </c>
      <c r="G2349" s="35">
        <v>1</v>
      </c>
    </row>
    <row r="2350" spans="1:7" ht="16" x14ac:dyDescent="0.2">
      <c r="A2350" s="4" t="s">
        <v>3812</v>
      </c>
      <c r="B2350" s="83"/>
      <c r="C2350" s="5" t="s">
        <v>3813</v>
      </c>
      <c r="D2350" s="14"/>
      <c r="E2350" s="34">
        <v>39561</v>
      </c>
      <c r="F2350" s="35">
        <v>3</v>
      </c>
      <c r="G2350" s="35">
        <v>3</v>
      </c>
    </row>
    <row r="2351" spans="1:7" ht="16" x14ac:dyDescent="0.2">
      <c r="A2351" s="4" t="s">
        <v>3814</v>
      </c>
      <c r="B2351" s="83"/>
      <c r="C2351" s="5" t="s">
        <v>945</v>
      </c>
      <c r="D2351" s="12"/>
      <c r="E2351" s="34">
        <v>83775</v>
      </c>
      <c r="F2351" s="35">
        <v>1</v>
      </c>
      <c r="G2351" s="35">
        <v>1</v>
      </c>
    </row>
    <row r="2352" spans="1:7" ht="16" x14ac:dyDescent="0.2">
      <c r="A2352" s="4" t="s">
        <v>3815</v>
      </c>
      <c r="B2352" s="83"/>
      <c r="C2352" s="5" t="s">
        <v>3816</v>
      </c>
      <c r="D2352" s="17"/>
      <c r="E2352" s="34">
        <v>83177</v>
      </c>
      <c r="F2352" s="35">
        <v>6</v>
      </c>
      <c r="G2352" s="35">
        <v>6</v>
      </c>
    </row>
    <row r="2353" spans="1:7" ht="16" x14ac:dyDescent="0.2">
      <c r="A2353" s="4" t="s">
        <v>3817</v>
      </c>
      <c r="B2353" s="83"/>
      <c r="C2353" s="5" t="s">
        <v>218</v>
      </c>
      <c r="D2353" s="13"/>
      <c r="E2353" s="34">
        <v>139198</v>
      </c>
      <c r="F2353" s="35">
        <v>2</v>
      </c>
      <c r="G2353" s="35">
        <v>2</v>
      </c>
    </row>
    <row r="2354" spans="1:7" ht="16" x14ac:dyDescent="0.2">
      <c r="A2354" s="4" t="s">
        <v>3818</v>
      </c>
      <c r="B2354" s="83"/>
      <c r="C2354" s="5" t="s">
        <v>1387</v>
      </c>
      <c r="D2354" s="29"/>
      <c r="E2354" s="34">
        <v>434956</v>
      </c>
      <c r="F2354" s="35">
        <v>37</v>
      </c>
      <c r="G2354" s="35" t="s">
        <v>5053</v>
      </c>
    </row>
    <row r="2355" spans="1:7" ht="16" x14ac:dyDescent="0.2">
      <c r="A2355" s="4" t="s">
        <v>3819</v>
      </c>
      <c r="B2355" s="83"/>
      <c r="C2355" s="5" t="s">
        <v>3820</v>
      </c>
      <c r="D2355" s="12"/>
      <c r="E2355" s="34">
        <v>19680</v>
      </c>
      <c r="F2355" s="35">
        <v>1</v>
      </c>
      <c r="G2355" s="35">
        <v>1</v>
      </c>
    </row>
    <row r="2356" spans="1:7" ht="16" x14ac:dyDescent="0.2">
      <c r="A2356" s="4" t="s">
        <v>3821</v>
      </c>
      <c r="B2356" s="83"/>
      <c r="C2356" s="5" t="s">
        <v>3822</v>
      </c>
      <c r="D2356" s="15"/>
      <c r="E2356" s="34">
        <v>380857</v>
      </c>
      <c r="F2356" s="35">
        <v>4</v>
      </c>
      <c r="G2356" s="35">
        <v>4</v>
      </c>
    </row>
    <row r="2357" spans="1:7" ht="16" x14ac:dyDescent="0.2">
      <c r="A2357" s="4" t="s">
        <v>3823</v>
      </c>
      <c r="B2357" s="83"/>
      <c r="C2357" s="5" t="s">
        <v>230</v>
      </c>
      <c r="D2357" s="25"/>
      <c r="E2357" s="34">
        <v>105067</v>
      </c>
      <c r="F2357" s="35">
        <v>14</v>
      </c>
      <c r="G2357" s="35">
        <v>14</v>
      </c>
    </row>
    <row r="2358" spans="1:7" ht="16" x14ac:dyDescent="0.2">
      <c r="A2358" s="4" t="s">
        <v>3824</v>
      </c>
      <c r="B2358" s="83"/>
      <c r="C2358" s="5" t="s">
        <v>367</v>
      </c>
      <c r="D2358" s="14"/>
      <c r="E2358" s="34">
        <v>26799</v>
      </c>
      <c r="F2358" s="35">
        <v>3</v>
      </c>
      <c r="G2358" s="35">
        <v>3</v>
      </c>
    </row>
    <row r="2359" spans="1:7" ht="16" x14ac:dyDescent="0.2">
      <c r="A2359" s="4" t="s">
        <v>3825</v>
      </c>
      <c r="B2359" s="83"/>
      <c r="C2359" s="5" t="s">
        <v>3826</v>
      </c>
      <c r="D2359" s="18"/>
      <c r="E2359" s="34">
        <v>29662</v>
      </c>
      <c r="F2359" s="35">
        <v>7</v>
      </c>
      <c r="G2359" s="35">
        <v>7</v>
      </c>
    </row>
    <row r="2360" spans="1:7" ht="16" x14ac:dyDescent="0.2">
      <c r="A2360" s="4" t="s">
        <v>3827</v>
      </c>
      <c r="B2360" s="84"/>
      <c r="C2360" s="5" t="s">
        <v>2103</v>
      </c>
      <c r="D2360" s="23"/>
      <c r="E2360" s="34">
        <v>306887</v>
      </c>
      <c r="F2360" s="35">
        <v>12</v>
      </c>
      <c r="G2360" s="35">
        <v>12</v>
      </c>
    </row>
    <row r="2361" spans="1:7" ht="16" x14ac:dyDescent="0.2">
      <c r="A2361" s="4" t="s">
        <v>3828</v>
      </c>
      <c r="B2361" s="82" t="s">
        <v>41</v>
      </c>
      <c r="C2361" s="5" t="s">
        <v>3829</v>
      </c>
      <c r="D2361" s="11"/>
      <c r="E2361" s="34">
        <v>2801</v>
      </c>
      <c r="F2361" s="35">
        <v>0</v>
      </c>
      <c r="G2361" s="35">
        <v>0</v>
      </c>
    </row>
    <row r="2362" spans="1:7" ht="16" x14ac:dyDescent="0.2">
      <c r="A2362" s="4" t="s">
        <v>3830</v>
      </c>
      <c r="B2362" s="83"/>
      <c r="C2362" s="5" t="s">
        <v>3831</v>
      </c>
      <c r="D2362" s="11"/>
      <c r="E2362" s="34">
        <v>19624</v>
      </c>
      <c r="F2362" s="35">
        <v>0</v>
      </c>
      <c r="G2362" s="35">
        <v>0</v>
      </c>
    </row>
    <row r="2363" spans="1:7" ht="16" x14ac:dyDescent="0.2">
      <c r="A2363" s="4" t="s">
        <v>3832</v>
      </c>
      <c r="B2363" s="83"/>
      <c r="C2363" s="5" t="s">
        <v>3833</v>
      </c>
      <c r="D2363" s="11"/>
      <c r="E2363" s="34">
        <v>3307</v>
      </c>
      <c r="F2363" s="35">
        <v>0</v>
      </c>
      <c r="G2363" s="35">
        <v>0</v>
      </c>
    </row>
    <row r="2364" spans="1:7" ht="16" x14ac:dyDescent="0.2">
      <c r="A2364" s="4" t="s">
        <v>3834</v>
      </c>
      <c r="B2364" s="83"/>
      <c r="C2364" s="5" t="s">
        <v>3835</v>
      </c>
      <c r="D2364" s="11"/>
      <c r="E2364" s="34">
        <v>7244</v>
      </c>
      <c r="F2364" s="35">
        <v>0</v>
      </c>
      <c r="G2364" s="35">
        <v>0</v>
      </c>
    </row>
    <row r="2365" spans="1:7" ht="16" x14ac:dyDescent="0.2">
      <c r="A2365" s="4" t="s">
        <v>3836</v>
      </c>
      <c r="B2365" s="83"/>
      <c r="C2365" s="5" t="s">
        <v>3837</v>
      </c>
      <c r="D2365" s="11"/>
      <c r="E2365" s="34">
        <v>37635</v>
      </c>
      <c r="F2365" s="35">
        <v>0</v>
      </c>
      <c r="G2365" s="35">
        <v>0</v>
      </c>
    </row>
    <row r="2366" spans="1:7" ht="16" x14ac:dyDescent="0.2">
      <c r="A2366" s="4" t="s">
        <v>3838</v>
      </c>
      <c r="B2366" s="83"/>
      <c r="C2366" s="5" t="s">
        <v>1278</v>
      </c>
      <c r="D2366" s="11"/>
      <c r="E2366" s="34">
        <v>37561</v>
      </c>
      <c r="F2366" s="35">
        <v>0</v>
      </c>
      <c r="G2366" s="35">
        <v>0</v>
      </c>
    </row>
    <row r="2367" spans="1:7" ht="16" x14ac:dyDescent="0.2">
      <c r="A2367" s="4" t="s">
        <v>3839</v>
      </c>
      <c r="B2367" s="83"/>
      <c r="C2367" s="5" t="s">
        <v>3840</v>
      </c>
      <c r="D2367" s="11"/>
      <c r="E2367" s="34">
        <v>5278</v>
      </c>
      <c r="F2367" s="35">
        <v>0</v>
      </c>
      <c r="G2367" s="35">
        <v>0</v>
      </c>
    </row>
    <row r="2368" spans="1:7" ht="16" x14ac:dyDescent="0.2">
      <c r="A2368" s="4" t="s">
        <v>3841</v>
      </c>
      <c r="B2368" s="83"/>
      <c r="C2368" s="5" t="s">
        <v>3023</v>
      </c>
      <c r="D2368" s="11"/>
      <c r="E2368" s="34">
        <v>1802</v>
      </c>
      <c r="F2368" s="35">
        <v>0</v>
      </c>
      <c r="G2368" s="35">
        <v>0</v>
      </c>
    </row>
    <row r="2369" spans="1:7" ht="16" x14ac:dyDescent="0.2">
      <c r="A2369" s="4" t="s">
        <v>3842</v>
      </c>
      <c r="B2369" s="83"/>
      <c r="C2369" s="5" t="s">
        <v>414</v>
      </c>
      <c r="D2369" s="11"/>
      <c r="E2369" s="34">
        <v>10856</v>
      </c>
      <c r="F2369" s="35">
        <v>0</v>
      </c>
      <c r="G2369" s="35">
        <v>0</v>
      </c>
    </row>
    <row r="2370" spans="1:7" ht="16" x14ac:dyDescent="0.2">
      <c r="A2370" s="4" t="s">
        <v>3843</v>
      </c>
      <c r="B2370" s="83"/>
      <c r="C2370" s="5" t="s">
        <v>1756</v>
      </c>
      <c r="D2370" s="11"/>
      <c r="E2370" s="34">
        <v>1377</v>
      </c>
      <c r="F2370" s="35">
        <v>0</v>
      </c>
      <c r="G2370" s="35">
        <v>0</v>
      </c>
    </row>
    <row r="2371" spans="1:7" ht="16" x14ac:dyDescent="0.2">
      <c r="A2371" s="4" t="s">
        <v>3844</v>
      </c>
      <c r="B2371" s="83"/>
      <c r="C2371" s="5" t="s">
        <v>3845</v>
      </c>
      <c r="D2371" s="11"/>
      <c r="E2371" s="34">
        <v>9303</v>
      </c>
      <c r="F2371" s="35">
        <v>0</v>
      </c>
      <c r="G2371" s="35">
        <v>0</v>
      </c>
    </row>
    <row r="2372" spans="1:7" ht="16" x14ac:dyDescent="0.2">
      <c r="A2372" s="4" t="s">
        <v>3846</v>
      </c>
      <c r="B2372" s="83"/>
      <c r="C2372" s="5" t="s">
        <v>263</v>
      </c>
      <c r="D2372" s="11"/>
      <c r="E2372" s="34">
        <v>4031</v>
      </c>
      <c r="F2372" s="35">
        <v>0</v>
      </c>
      <c r="G2372" s="35">
        <v>0</v>
      </c>
    </row>
    <row r="2373" spans="1:7" ht="16" x14ac:dyDescent="0.2">
      <c r="A2373" s="4" t="s">
        <v>3847</v>
      </c>
      <c r="B2373" s="83"/>
      <c r="C2373" s="5" t="s">
        <v>138</v>
      </c>
      <c r="D2373" s="11"/>
      <c r="E2373" s="34">
        <v>15031</v>
      </c>
      <c r="F2373" s="35">
        <v>0</v>
      </c>
      <c r="G2373" s="35">
        <v>0</v>
      </c>
    </row>
    <row r="2374" spans="1:7" ht="16" x14ac:dyDescent="0.2">
      <c r="A2374" s="4" t="s">
        <v>3848</v>
      </c>
      <c r="B2374" s="83"/>
      <c r="C2374" s="5" t="s">
        <v>3849</v>
      </c>
      <c r="D2374" s="11"/>
      <c r="E2374" s="34">
        <v>29562</v>
      </c>
      <c r="F2374" s="35">
        <v>0</v>
      </c>
      <c r="G2374" s="35">
        <v>0</v>
      </c>
    </row>
    <row r="2375" spans="1:7" ht="16" x14ac:dyDescent="0.2">
      <c r="A2375" s="4" t="s">
        <v>3850</v>
      </c>
      <c r="B2375" s="83"/>
      <c r="C2375" s="5" t="s">
        <v>3851</v>
      </c>
      <c r="D2375" s="11"/>
      <c r="E2375" s="34">
        <v>3781</v>
      </c>
      <c r="F2375" s="35">
        <v>0</v>
      </c>
      <c r="G2375" s="35">
        <v>0</v>
      </c>
    </row>
    <row r="2376" spans="1:7" ht="16" x14ac:dyDescent="0.2">
      <c r="A2376" s="4" t="s">
        <v>3852</v>
      </c>
      <c r="B2376" s="83"/>
      <c r="C2376" s="5" t="s">
        <v>550</v>
      </c>
      <c r="D2376" s="11"/>
      <c r="E2376" s="34">
        <v>9431</v>
      </c>
      <c r="F2376" s="35">
        <v>0</v>
      </c>
      <c r="G2376" s="35">
        <v>0</v>
      </c>
    </row>
    <row r="2377" spans="1:7" ht="16" x14ac:dyDescent="0.2">
      <c r="A2377" s="4" t="s">
        <v>3853</v>
      </c>
      <c r="B2377" s="83"/>
      <c r="C2377" s="5" t="s">
        <v>3854</v>
      </c>
      <c r="D2377" s="11"/>
      <c r="E2377" s="34">
        <v>20069</v>
      </c>
      <c r="F2377" s="35">
        <v>0</v>
      </c>
      <c r="G2377" s="35">
        <v>0</v>
      </c>
    </row>
    <row r="2378" spans="1:7" ht="16" x14ac:dyDescent="0.2">
      <c r="A2378" s="4" t="s">
        <v>3855</v>
      </c>
      <c r="B2378" s="83"/>
      <c r="C2378" s="5" t="s">
        <v>3856</v>
      </c>
      <c r="D2378" s="11"/>
      <c r="E2378" s="34">
        <v>5484</v>
      </c>
      <c r="F2378" s="35">
        <v>0</v>
      </c>
      <c r="G2378" s="35">
        <v>0</v>
      </c>
    </row>
    <row r="2379" spans="1:7" ht="16" x14ac:dyDescent="0.2">
      <c r="A2379" s="4" t="s">
        <v>3857</v>
      </c>
      <c r="B2379" s="83"/>
      <c r="C2379" s="5" t="s">
        <v>3044</v>
      </c>
      <c r="D2379" s="11"/>
      <c r="E2379" s="34">
        <v>4408</v>
      </c>
      <c r="F2379" s="35">
        <v>0</v>
      </c>
      <c r="G2379" s="35">
        <v>0</v>
      </c>
    </row>
    <row r="2380" spans="1:7" ht="16" x14ac:dyDescent="0.2">
      <c r="A2380" s="4" t="s">
        <v>3858</v>
      </c>
      <c r="B2380" s="83"/>
      <c r="C2380" s="5" t="s">
        <v>3511</v>
      </c>
      <c r="D2380" s="11"/>
      <c r="E2380" s="34">
        <v>5419</v>
      </c>
      <c r="F2380" s="35">
        <v>0</v>
      </c>
      <c r="G2380" s="35">
        <v>0</v>
      </c>
    </row>
    <row r="2381" spans="1:7" ht="16" x14ac:dyDescent="0.2">
      <c r="A2381" s="4" t="s">
        <v>3859</v>
      </c>
      <c r="B2381" s="83"/>
      <c r="C2381" s="5" t="s">
        <v>558</v>
      </c>
      <c r="D2381" s="11"/>
      <c r="E2381" s="34">
        <v>2888</v>
      </c>
      <c r="F2381" s="35">
        <v>0</v>
      </c>
      <c r="G2381" s="35">
        <v>0</v>
      </c>
    </row>
    <row r="2382" spans="1:7" ht="16" x14ac:dyDescent="0.2">
      <c r="A2382" s="4" t="s">
        <v>3860</v>
      </c>
      <c r="B2382" s="83"/>
      <c r="C2382" s="5" t="s">
        <v>3861</v>
      </c>
      <c r="D2382" s="11"/>
      <c r="E2382" s="34">
        <v>4022</v>
      </c>
      <c r="F2382" s="35">
        <v>0</v>
      </c>
      <c r="G2382" s="35">
        <v>0</v>
      </c>
    </row>
    <row r="2383" spans="1:7" ht="16" x14ac:dyDescent="0.2">
      <c r="A2383" s="4" t="s">
        <v>3862</v>
      </c>
      <c r="B2383" s="83"/>
      <c r="C2383" s="5" t="s">
        <v>3863</v>
      </c>
      <c r="D2383" s="11"/>
      <c r="E2383" s="34">
        <v>7467</v>
      </c>
      <c r="F2383" s="35">
        <v>0</v>
      </c>
      <c r="G2383" s="35">
        <v>0</v>
      </c>
    </row>
    <row r="2384" spans="1:7" ht="16" x14ac:dyDescent="0.2">
      <c r="A2384" s="4" t="s">
        <v>3864</v>
      </c>
      <c r="B2384" s="83"/>
      <c r="C2384" s="5" t="s">
        <v>3865</v>
      </c>
      <c r="D2384" s="11"/>
      <c r="E2384" s="34">
        <v>2178</v>
      </c>
      <c r="F2384" s="35">
        <v>0</v>
      </c>
      <c r="G2384" s="35">
        <v>0</v>
      </c>
    </row>
    <row r="2385" spans="1:7" ht="16" x14ac:dyDescent="0.2">
      <c r="A2385" s="4" t="s">
        <v>3866</v>
      </c>
      <c r="B2385" s="83"/>
      <c r="C2385" s="5" t="s">
        <v>293</v>
      </c>
      <c r="D2385" s="11"/>
      <c r="E2385" s="34">
        <v>7534</v>
      </c>
      <c r="F2385" s="35">
        <v>0</v>
      </c>
      <c r="G2385" s="35">
        <v>0</v>
      </c>
    </row>
    <row r="2386" spans="1:7" ht="16" x14ac:dyDescent="0.2">
      <c r="A2386" s="4" t="s">
        <v>3867</v>
      </c>
      <c r="B2386" s="83"/>
      <c r="C2386" s="5" t="s">
        <v>3868</v>
      </c>
      <c r="D2386" s="11"/>
      <c r="E2386" s="34">
        <v>4037</v>
      </c>
      <c r="F2386" s="35">
        <v>0</v>
      </c>
      <c r="G2386" s="35">
        <v>0</v>
      </c>
    </row>
    <row r="2387" spans="1:7" ht="16" x14ac:dyDescent="0.2">
      <c r="A2387" s="4" t="s">
        <v>3869</v>
      </c>
      <c r="B2387" s="83"/>
      <c r="C2387" s="5" t="s">
        <v>3870</v>
      </c>
      <c r="D2387" s="11"/>
      <c r="E2387" s="34">
        <v>1802</v>
      </c>
      <c r="F2387" s="35">
        <v>0</v>
      </c>
      <c r="G2387" s="35">
        <v>0</v>
      </c>
    </row>
    <row r="2388" spans="1:7" ht="16" x14ac:dyDescent="0.2">
      <c r="A2388" s="4" t="s">
        <v>3871</v>
      </c>
      <c r="B2388" s="83"/>
      <c r="C2388" s="5" t="s">
        <v>3872</v>
      </c>
      <c r="D2388" s="11"/>
      <c r="E2388" s="34">
        <v>6900</v>
      </c>
      <c r="F2388" s="35">
        <v>0</v>
      </c>
      <c r="G2388" s="35">
        <v>0</v>
      </c>
    </row>
    <row r="2389" spans="1:7" ht="16" x14ac:dyDescent="0.2">
      <c r="A2389" s="4" t="s">
        <v>3873</v>
      </c>
      <c r="B2389" s="83"/>
      <c r="C2389" s="5" t="s">
        <v>3874</v>
      </c>
      <c r="D2389" s="11"/>
      <c r="E2389" s="34">
        <v>3121</v>
      </c>
      <c r="F2389" s="35">
        <v>0</v>
      </c>
      <c r="G2389" s="35">
        <v>0</v>
      </c>
    </row>
    <row r="2390" spans="1:7" ht="16" x14ac:dyDescent="0.2">
      <c r="A2390" s="4" t="s">
        <v>3875</v>
      </c>
      <c r="B2390" s="83"/>
      <c r="C2390" s="5" t="s">
        <v>3876</v>
      </c>
      <c r="D2390" s="11"/>
      <c r="E2390" s="34">
        <v>3456</v>
      </c>
      <c r="F2390" s="35">
        <v>0</v>
      </c>
      <c r="G2390" s="35">
        <v>0</v>
      </c>
    </row>
    <row r="2391" spans="1:7" ht="16" x14ac:dyDescent="0.2">
      <c r="A2391" s="4" t="s">
        <v>3877</v>
      </c>
      <c r="B2391" s="83"/>
      <c r="C2391" s="5" t="s">
        <v>3210</v>
      </c>
      <c r="D2391" s="11"/>
      <c r="E2391" s="34">
        <v>1331</v>
      </c>
      <c r="F2391" s="35">
        <v>0</v>
      </c>
      <c r="G2391" s="35">
        <v>0</v>
      </c>
    </row>
    <row r="2392" spans="1:7" ht="16" x14ac:dyDescent="0.2">
      <c r="A2392" s="4" t="s">
        <v>3878</v>
      </c>
      <c r="B2392" s="83"/>
      <c r="C2392" s="5" t="s">
        <v>3525</v>
      </c>
      <c r="D2392" s="13"/>
      <c r="E2392" s="34">
        <v>17570</v>
      </c>
      <c r="F2392" s="35">
        <v>2</v>
      </c>
      <c r="G2392" s="35">
        <v>2</v>
      </c>
    </row>
    <row r="2393" spans="1:7" ht="16" x14ac:dyDescent="0.2">
      <c r="A2393" s="4" t="s">
        <v>3879</v>
      </c>
      <c r="B2393" s="83"/>
      <c r="C2393" s="5" t="s">
        <v>3880</v>
      </c>
      <c r="D2393" s="11"/>
      <c r="E2393" s="34">
        <v>7413</v>
      </c>
      <c r="F2393" s="35">
        <v>0</v>
      </c>
      <c r="G2393" s="35">
        <v>0</v>
      </c>
    </row>
    <row r="2394" spans="1:7" ht="16" x14ac:dyDescent="0.2">
      <c r="A2394" s="4" t="s">
        <v>3881</v>
      </c>
      <c r="B2394" s="83"/>
      <c r="C2394" s="5" t="s">
        <v>2840</v>
      </c>
      <c r="D2394" s="11"/>
      <c r="E2394" s="34">
        <v>1191</v>
      </c>
      <c r="F2394" s="35">
        <v>0</v>
      </c>
      <c r="G2394" s="35">
        <v>0</v>
      </c>
    </row>
    <row r="2395" spans="1:7" ht="16" x14ac:dyDescent="0.2">
      <c r="A2395" s="4" t="s">
        <v>3882</v>
      </c>
      <c r="B2395" s="83"/>
      <c r="C2395" s="5" t="s">
        <v>182</v>
      </c>
      <c r="D2395" s="11"/>
      <c r="E2395" s="34">
        <v>2666</v>
      </c>
      <c r="F2395" s="35">
        <v>0</v>
      </c>
      <c r="G2395" s="35">
        <v>0</v>
      </c>
    </row>
    <row r="2396" spans="1:7" ht="16" x14ac:dyDescent="0.2">
      <c r="A2396" s="4" t="s">
        <v>3883</v>
      </c>
      <c r="B2396" s="83"/>
      <c r="C2396" s="5" t="s">
        <v>3884</v>
      </c>
      <c r="D2396" s="11"/>
      <c r="E2396" s="34">
        <v>1654</v>
      </c>
      <c r="F2396" s="35">
        <v>0</v>
      </c>
      <c r="G2396" s="35">
        <v>0</v>
      </c>
    </row>
    <row r="2397" spans="1:7" ht="16" x14ac:dyDescent="0.2">
      <c r="A2397" s="4" t="s">
        <v>3885</v>
      </c>
      <c r="B2397" s="83"/>
      <c r="C2397" s="5" t="s">
        <v>910</v>
      </c>
      <c r="D2397" s="11"/>
      <c r="E2397" s="34">
        <v>913</v>
      </c>
      <c r="F2397" s="35">
        <v>0</v>
      </c>
      <c r="G2397" s="35">
        <v>0</v>
      </c>
    </row>
    <row r="2398" spans="1:7" ht="16" x14ac:dyDescent="0.2">
      <c r="A2398" s="4" t="s">
        <v>3886</v>
      </c>
      <c r="B2398" s="83"/>
      <c r="C2398" s="5" t="s">
        <v>3887</v>
      </c>
      <c r="D2398" s="11"/>
      <c r="E2398" s="34">
        <v>5284</v>
      </c>
      <c r="F2398" s="35">
        <v>0</v>
      </c>
      <c r="G2398" s="35">
        <v>0</v>
      </c>
    </row>
    <row r="2399" spans="1:7" ht="16" x14ac:dyDescent="0.2">
      <c r="A2399" s="4" t="s">
        <v>3888</v>
      </c>
      <c r="B2399" s="83"/>
      <c r="C2399" s="5" t="s">
        <v>440</v>
      </c>
      <c r="D2399" s="11"/>
      <c r="E2399" s="34">
        <v>10993</v>
      </c>
      <c r="F2399" s="35">
        <v>0</v>
      </c>
      <c r="G2399" s="35">
        <v>0</v>
      </c>
    </row>
    <row r="2400" spans="1:7" ht="16" x14ac:dyDescent="0.2">
      <c r="A2400" s="4" t="s">
        <v>3889</v>
      </c>
      <c r="B2400" s="83"/>
      <c r="C2400" s="5" t="s">
        <v>190</v>
      </c>
      <c r="D2400" s="11"/>
      <c r="E2400" s="34">
        <v>29459</v>
      </c>
      <c r="F2400" s="35">
        <v>0</v>
      </c>
      <c r="G2400" s="35">
        <v>0</v>
      </c>
    </row>
    <row r="2401" spans="1:7" ht="16" x14ac:dyDescent="0.2">
      <c r="A2401" s="4" t="s">
        <v>3890</v>
      </c>
      <c r="B2401" s="83"/>
      <c r="C2401" s="5" t="s">
        <v>314</v>
      </c>
      <c r="D2401" s="11"/>
      <c r="E2401" s="34">
        <v>77145</v>
      </c>
      <c r="F2401" s="35">
        <v>0</v>
      </c>
      <c r="G2401" s="35">
        <v>0</v>
      </c>
    </row>
    <row r="2402" spans="1:7" ht="16" x14ac:dyDescent="0.2">
      <c r="A2402" s="4" t="s">
        <v>3891</v>
      </c>
      <c r="B2402" s="83"/>
      <c r="C2402" s="5" t="s">
        <v>3892</v>
      </c>
      <c r="D2402" s="11"/>
      <c r="E2402" s="34">
        <v>3694</v>
      </c>
      <c r="F2402" s="35">
        <v>0</v>
      </c>
      <c r="G2402" s="35">
        <v>0</v>
      </c>
    </row>
    <row r="2403" spans="1:7" ht="16" x14ac:dyDescent="0.2">
      <c r="A2403" s="4" t="s">
        <v>3893</v>
      </c>
      <c r="B2403" s="83"/>
      <c r="C2403" s="5" t="s">
        <v>206</v>
      </c>
      <c r="D2403" s="11"/>
      <c r="E2403" s="34">
        <v>4426</v>
      </c>
      <c r="F2403" s="35">
        <v>0</v>
      </c>
      <c r="G2403" s="35">
        <v>0</v>
      </c>
    </row>
    <row r="2404" spans="1:7" ht="16" x14ac:dyDescent="0.2">
      <c r="A2404" s="4" t="s">
        <v>3894</v>
      </c>
      <c r="B2404" s="83"/>
      <c r="C2404" s="5" t="s">
        <v>3895</v>
      </c>
      <c r="D2404" s="11"/>
      <c r="E2404" s="34">
        <v>5964</v>
      </c>
      <c r="F2404" s="35">
        <v>0</v>
      </c>
      <c r="G2404" s="35">
        <v>0</v>
      </c>
    </row>
    <row r="2405" spans="1:7" ht="16" x14ac:dyDescent="0.2">
      <c r="A2405" s="4" t="s">
        <v>3896</v>
      </c>
      <c r="B2405" s="83"/>
      <c r="C2405" s="5" t="s">
        <v>1643</v>
      </c>
      <c r="D2405" s="11"/>
      <c r="E2405" s="34">
        <v>2347</v>
      </c>
      <c r="F2405" s="35">
        <v>0</v>
      </c>
      <c r="G2405" s="35">
        <v>0</v>
      </c>
    </row>
    <row r="2406" spans="1:7" ht="16" x14ac:dyDescent="0.2">
      <c r="A2406" s="4" t="s">
        <v>3897</v>
      </c>
      <c r="B2406" s="83"/>
      <c r="C2406" s="5" t="s">
        <v>1645</v>
      </c>
      <c r="D2406" s="11"/>
      <c r="E2406" s="34">
        <v>30711</v>
      </c>
      <c r="F2406" s="35">
        <v>0</v>
      </c>
      <c r="G2406" s="35">
        <v>0</v>
      </c>
    </row>
    <row r="2407" spans="1:7" ht="16" x14ac:dyDescent="0.2">
      <c r="A2407" s="4" t="s">
        <v>3898</v>
      </c>
      <c r="B2407" s="83"/>
      <c r="C2407" s="5" t="s">
        <v>3899</v>
      </c>
      <c r="D2407" s="11"/>
      <c r="E2407" s="34">
        <v>2137</v>
      </c>
      <c r="F2407" s="35">
        <v>0</v>
      </c>
      <c r="G2407" s="35">
        <v>0</v>
      </c>
    </row>
    <row r="2408" spans="1:7" ht="16" x14ac:dyDescent="0.2">
      <c r="A2408" s="4" t="s">
        <v>3900</v>
      </c>
      <c r="B2408" s="83"/>
      <c r="C2408" s="5" t="s">
        <v>3901</v>
      </c>
      <c r="D2408" s="11"/>
      <c r="E2408" s="34">
        <v>2281</v>
      </c>
      <c r="F2408" s="35">
        <v>0</v>
      </c>
      <c r="G2408" s="35">
        <v>0</v>
      </c>
    </row>
    <row r="2409" spans="1:7" ht="16" x14ac:dyDescent="0.2">
      <c r="A2409" s="4" t="s">
        <v>3902</v>
      </c>
      <c r="B2409" s="83"/>
      <c r="C2409" s="5" t="s">
        <v>3903</v>
      </c>
      <c r="D2409" s="13"/>
      <c r="E2409" s="34">
        <v>212691</v>
      </c>
      <c r="F2409" s="35">
        <v>2</v>
      </c>
      <c r="G2409" s="35">
        <v>2</v>
      </c>
    </row>
    <row r="2410" spans="1:7" ht="16" x14ac:dyDescent="0.2">
      <c r="A2410" s="4" t="s">
        <v>3904</v>
      </c>
      <c r="B2410" s="83"/>
      <c r="C2410" s="5" t="s">
        <v>3905</v>
      </c>
      <c r="D2410" s="11"/>
      <c r="E2410" s="34">
        <v>6632</v>
      </c>
      <c r="F2410" s="35">
        <v>0</v>
      </c>
      <c r="G2410" s="35">
        <v>0</v>
      </c>
    </row>
    <row r="2411" spans="1:7" ht="16" x14ac:dyDescent="0.2">
      <c r="A2411" s="4" t="s">
        <v>5016</v>
      </c>
      <c r="B2411" s="83"/>
      <c r="C2411" s="3" t="s">
        <v>5011</v>
      </c>
      <c r="D2411" s="11"/>
      <c r="E2411" s="34">
        <v>13338</v>
      </c>
      <c r="F2411" s="35">
        <v>0</v>
      </c>
      <c r="G2411" s="35">
        <v>0</v>
      </c>
    </row>
    <row r="2412" spans="1:7" ht="16" x14ac:dyDescent="0.2">
      <c r="A2412" s="4" t="s">
        <v>3906</v>
      </c>
      <c r="B2412" s="83"/>
      <c r="C2412" s="5" t="s">
        <v>2344</v>
      </c>
      <c r="D2412" s="16"/>
      <c r="E2412" s="34">
        <v>116792</v>
      </c>
      <c r="F2412" s="35">
        <v>5</v>
      </c>
      <c r="G2412" s="35">
        <v>5</v>
      </c>
    </row>
    <row r="2413" spans="1:7" ht="16" x14ac:dyDescent="0.2">
      <c r="A2413" s="4" t="s">
        <v>3907</v>
      </c>
      <c r="B2413" s="83"/>
      <c r="C2413" s="5" t="s">
        <v>3109</v>
      </c>
      <c r="D2413" s="11"/>
      <c r="E2413" s="34">
        <v>2853</v>
      </c>
      <c r="F2413" s="35">
        <v>0</v>
      </c>
      <c r="G2413" s="35">
        <v>0</v>
      </c>
    </row>
    <row r="2414" spans="1:7" ht="16" x14ac:dyDescent="0.2">
      <c r="A2414" s="4" t="s">
        <v>3908</v>
      </c>
      <c r="B2414" s="83"/>
      <c r="C2414" s="5" t="s">
        <v>3728</v>
      </c>
      <c r="D2414" s="11"/>
      <c r="E2414" s="34">
        <v>2377</v>
      </c>
      <c r="F2414" s="35">
        <v>0</v>
      </c>
      <c r="G2414" s="35">
        <v>0</v>
      </c>
    </row>
    <row r="2415" spans="1:7" ht="16" x14ac:dyDescent="0.2">
      <c r="A2415" s="4" t="s">
        <v>3909</v>
      </c>
      <c r="B2415" s="83"/>
      <c r="C2415" s="5" t="s">
        <v>3910</v>
      </c>
      <c r="D2415" s="11"/>
      <c r="E2415" s="34">
        <v>10255</v>
      </c>
      <c r="F2415" s="35">
        <v>0</v>
      </c>
      <c r="G2415" s="35">
        <v>0</v>
      </c>
    </row>
    <row r="2416" spans="1:7" ht="16" x14ac:dyDescent="0.2">
      <c r="A2416" s="4" t="s">
        <v>3911</v>
      </c>
      <c r="B2416" s="83"/>
      <c r="C2416" s="5" t="s">
        <v>3912</v>
      </c>
      <c r="D2416" s="11"/>
      <c r="E2416" s="34">
        <v>2388</v>
      </c>
      <c r="F2416" s="35">
        <v>0</v>
      </c>
      <c r="G2416" s="35">
        <v>0</v>
      </c>
    </row>
    <row r="2417" spans="1:7" ht="16" x14ac:dyDescent="0.2">
      <c r="A2417" s="4" t="s">
        <v>3913</v>
      </c>
      <c r="B2417" s="83"/>
      <c r="C2417" s="5" t="s">
        <v>3914</v>
      </c>
      <c r="D2417" s="11"/>
      <c r="E2417" s="34">
        <v>6155</v>
      </c>
      <c r="F2417" s="35">
        <v>0</v>
      </c>
      <c r="G2417" s="35">
        <v>0</v>
      </c>
    </row>
    <row r="2418" spans="1:7" ht="16" x14ac:dyDescent="0.2">
      <c r="A2418" s="4" t="s">
        <v>3915</v>
      </c>
      <c r="B2418" s="83"/>
      <c r="C2418" s="5" t="s">
        <v>3916</v>
      </c>
      <c r="D2418" s="11"/>
      <c r="E2418" s="34">
        <v>3018</v>
      </c>
      <c r="F2418" s="35">
        <v>0</v>
      </c>
      <c r="G2418" s="35">
        <v>0</v>
      </c>
    </row>
    <row r="2419" spans="1:7" ht="16" x14ac:dyDescent="0.2">
      <c r="A2419" s="4" t="s">
        <v>3917</v>
      </c>
      <c r="B2419" s="83"/>
      <c r="C2419" s="5" t="s">
        <v>3918</v>
      </c>
      <c r="D2419" s="11"/>
      <c r="E2419" s="34">
        <v>1479</v>
      </c>
      <c r="F2419" s="35">
        <v>0</v>
      </c>
      <c r="G2419" s="35">
        <v>0</v>
      </c>
    </row>
    <row r="2420" spans="1:7" ht="16" x14ac:dyDescent="0.2">
      <c r="A2420" s="4" t="s">
        <v>3919</v>
      </c>
      <c r="B2420" s="83"/>
      <c r="C2420" s="5" t="s">
        <v>1886</v>
      </c>
      <c r="D2420" s="11"/>
      <c r="E2420" s="34">
        <v>8863</v>
      </c>
      <c r="F2420" s="35">
        <v>0</v>
      </c>
      <c r="G2420" s="35">
        <v>0</v>
      </c>
    </row>
    <row r="2421" spans="1:7" ht="16" x14ac:dyDescent="0.2">
      <c r="A2421" s="4" t="s">
        <v>3920</v>
      </c>
      <c r="B2421" s="83"/>
      <c r="C2421" s="5" t="s">
        <v>3921</v>
      </c>
      <c r="D2421" s="11"/>
      <c r="E2421" s="34">
        <v>5708</v>
      </c>
      <c r="F2421" s="35">
        <v>0</v>
      </c>
      <c r="G2421" s="35">
        <v>0</v>
      </c>
    </row>
    <row r="2422" spans="1:7" ht="16" x14ac:dyDescent="0.2">
      <c r="A2422" s="4" t="s">
        <v>3922</v>
      </c>
      <c r="B2422" s="83"/>
      <c r="C2422" s="5" t="s">
        <v>1004</v>
      </c>
      <c r="D2422" s="11"/>
      <c r="E2422" s="34">
        <v>9314</v>
      </c>
      <c r="F2422" s="35">
        <v>0</v>
      </c>
      <c r="G2422" s="35">
        <v>0</v>
      </c>
    </row>
    <row r="2423" spans="1:7" ht="16" x14ac:dyDescent="0.2">
      <c r="A2423" s="4" t="s">
        <v>3923</v>
      </c>
      <c r="B2423" s="83"/>
      <c r="C2423" s="5" t="s">
        <v>367</v>
      </c>
      <c r="D2423" s="11"/>
      <c r="E2423" s="34">
        <v>17402</v>
      </c>
      <c r="F2423" s="35">
        <v>0</v>
      </c>
      <c r="G2423" s="35">
        <v>0</v>
      </c>
    </row>
    <row r="2424" spans="1:7" ht="16" x14ac:dyDescent="0.2">
      <c r="A2424" s="4" t="s">
        <v>3924</v>
      </c>
      <c r="B2424" s="83"/>
      <c r="C2424" s="5" t="s">
        <v>3925</v>
      </c>
      <c r="D2424" s="11"/>
      <c r="E2424" s="34">
        <v>5217</v>
      </c>
      <c r="F2424" s="35">
        <v>0</v>
      </c>
      <c r="G2424" s="35">
        <v>0</v>
      </c>
    </row>
    <row r="2425" spans="1:7" ht="16" x14ac:dyDescent="0.2">
      <c r="A2425" s="4" t="s">
        <v>3926</v>
      </c>
      <c r="B2425" s="83"/>
      <c r="C2425" s="5" t="s">
        <v>3927</v>
      </c>
      <c r="D2425" s="11"/>
      <c r="E2425" s="34">
        <v>23635</v>
      </c>
      <c r="F2425" s="35">
        <v>0</v>
      </c>
      <c r="G2425" s="35">
        <v>0</v>
      </c>
    </row>
    <row r="2426" spans="1:7" ht="16" x14ac:dyDescent="0.2">
      <c r="A2426" s="4" t="s">
        <v>3928</v>
      </c>
      <c r="B2426" s="84"/>
      <c r="C2426" s="5" t="s">
        <v>3929</v>
      </c>
      <c r="D2426" s="11"/>
      <c r="E2426" s="34">
        <v>2389</v>
      </c>
      <c r="F2426" s="35">
        <v>0</v>
      </c>
      <c r="G2426" s="35">
        <v>0</v>
      </c>
    </row>
    <row r="2427" spans="1:7" ht="16" x14ac:dyDescent="0.2">
      <c r="A2427" s="4" t="s">
        <v>3930</v>
      </c>
      <c r="B2427" s="82" t="s">
        <v>42</v>
      </c>
      <c r="C2427" s="5" t="s">
        <v>1555</v>
      </c>
      <c r="D2427" s="12"/>
      <c r="E2427" s="34">
        <v>82066</v>
      </c>
      <c r="F2427" s="35">
        <v>1</v>
      </c>
      <c r="G2427" s="35">
        <v>1</v>
      </c>
    </row>
    <row r="2428" spans="1:7" ht="16" x14ac:dyDescent="0.2">
      <c r="A2428" s="4" t="s">
        <v>3931</v>
      </c>
      <c r="B2428" s="83"/>
      <c r="C2428" s="5" t="s">
        <v>3656</v>
      </c>
      <c r="D2428" s="12"/>
      <c r="E2428" s="34">
        <v>55273</v>
      </c>
      <c r="F2428" s="35">
        <v>1</v>
      </c>
      <c r="G2428" s="35">
        <v>1</v>
      </c>
    </row>
    <row r="2429" spans="1:7" ht="16" x14ac:dyDescent="0.2">
      <c r="A2429" s="4" t="s">
        <v>3932</v>
      </c>
      <c r="B2429" s="83"/>
      <c r="C2429" s="5" t="s">
        <v>252</v>
      </c>
      <c r="D2429" s="11"/>
      <c r="E2429" s="34">
        <v>16183</v>
      </c>
      <c r="F2429" s="35">
        <v>0</v>
      </c>
      <c r="G2429" s="35">
        <v>0</v>
      </c>
    </row>
    <row r="2430" spans="1:7" ht="16" x14ac:dyDescent="0.2">
      <c r="A2430" s="4" t="s">
        <v>3933</v>
      </c>
      <c r="B2430" s="83"/>
      <c r="C2430" s="5" t="s">
        <v>3934</v>
      </c>
      <c r="D2430" s="11"/>
      <c r="E2430" s="34">
        <v>15920</v>
      </c>
      <c r="F2430" s="35">
        <v>0</v>
      </c>
      <c r="G2430" s="35">
        <v>0</v>
      </c>
    </row>
    <row r="2431" spans="1:7" ht="16" x14ac:dyDescent="0.2">
      <c r="A2431" s="4" t="s">
        <v>3935</v>
      </c>
      <c r="B2431" s="83"/>
      <c r="C2431" s="5" t="s">
        <v>120</v>
      </c>
      <c r="D2431" s="12"/>
      <c r="E2431" s="34">
        <v>143820</v>
      </c>
      <c r="F2431" s="35">
        <v>1</v>
      </c>
      <c r="G2431" s="35">
        <v>1</v>
      </c>
    </row>
    <row r="2432" spans="1:7" ht="16" x14ac:dyDescent="0.2">
      <c r="A2432" s="4" t="s">
        <v>3936</v>
      </c>
      <c r="B2432" s="83"/>
      <c r="C2432" s="5" t="s">
        <v>256</v>
      </c>
      <c r="D2432" s="13"/>
      <c r="E2432" s="34">
        <v>115465</v>
      </c>
      <c r="F2432" s="35">
        <v>2</v>
      </c>
      <c r="G2432" s="35">
        <v>2</v>
      </c>
    </row>
    <row r="2433" spans="1:7" ht="16" x14ac:dyDescent="0.2">
      <c r="A2433" s="4" t="s">
        <v>3937</v>
      </c>
      <c r="B2433" s="83"/>
      <c r="C2433" s="5" t="s">
        <v>1756</v>
      </c>
      <c r="D2433" s="11"/>
      <c r="E2433" s="34">
        <v>40290</v>
      </c>
      <c r="F2433" s="35">
        <v>0</v>
      </c>
      <c r="G2433" s="35">
        <v>0</v>
      </c>
    </row>
    <row r="2434" spans="1:7" ht="16" x14ac:dyDescent="0.2">
      <c r="A2434" s="4" t="s">
        <v>3938</v>
      </c>
      <c r="B2434" s="83"/>
      <c r="C2434" s="5" t="s">
        <v>3939</v>
      </c>
      <c r="D2434" s="11"/>
      <c r="E2434" s="34">
        <v>15296</v>
      </c>
      <c r="F2434" s="35">
        <v>0</v>
      </c>
      <c r="G2434" s="35">
        <v>0</v>
      </c>
    </row>
    <row r="2435" spans="1:7" ht="16" x14ac:dyDescent="0.2">
      <c r="A2435" s="4" t="s">
        <v>3940</v>
      </c>
      <c r="B2435" s="83"/>
      <c r="C2435" s="5" t="s">
        <v>259</v>
      </c>
      <c r="D2435" s="11"/>
      <c r="E2435" s="34">
        <v>29200</v>
      </c>
      <c r="F2435" s="35">
        <v>0</v>
      </c>
      <c r="G2435" s="35">
        <v>0</v>
      </c>
    </row>
    <row r="2436" spans="1:7" ht="16" x14ac:dyDescent="0.2">
      <c r="A2436" s="4" t="s">
        <v>3941</v>
      </c>
      <c r="B2436" s="83"/>
      <c r="C2436" s="5" t="s">
        <v>1761</v>
      </c>
      <c r="D2436" s="11"/>
      <c r="E2436" s="34">
        <v>57361</v>
      </c>
      <c r="F2436" s="35">
        <v>0</v>
      </c>
      <c r="G2436" s="35">
        <v>0</v>
      </c>
    </row>
    <row r="2437" spans="1:7" ht="16" x14ac:dyDescent="0.2">
      <c r="A2437" s="4" t="s">
        <v>3942</v>
      </c>
      <c r="B2437" s="83"/>
      <c r="C2437" s="5" t="s">
        <v>3943</v>
      </c>
      <c r="D2437" s="11"/>
      <c r="E2437" s="34">
        <v>42778</v>
      </c>
      <c r="F2437" s="35">
        <v>0</v>
      </c>
      <c r="G2437" s="35">
        <v>0</v>
      </c>
    </row>
    <row r="2438" spans="1:7" ht="16" x14ac:dyDescent="0.2">
      <c r="A2438" s="4" t="s">
        <v>3944</v>
      </c>
      <c r="B2438" s="83"/>
      <c r="C2438" s="5" t="s">
        <v>3672</v>
      </c>
      <c r="D2438" s="13"/>
      <c r="E2438" s="34">
        <v>17994</v>
      </c>
      <c r="F2438" s="35">
        <v>2</v>
      </c>
      <c r="G2438" s="35">
        <v>2</v>
      </c>
    </row>
    <row r="2439" spans="1:7" ht="16" x14ac:dyDescent="0.2">
      <c r="A2439" s="4" t="s">
        <v>3945</v>
      </c>
      <c r="B2439" s="83"/>
      <c r="C2439" s="5" t="s">
        <v>1926</v>
      </c>
      <c r="D2439" s="12"/>
      <c r="E2439" s="34">
        <v>33229</v>
      </c>
      <c r="F2439" s="35">
        <v>1</v>
      </c>
      <c r="G2439" s="35">
        <v>1</v>
      </c>
    </row>
    <row r="2440" spans="1:7" ht="16" x14ac:dyDescent="0.2">
      <c r="A2440" s="4" t="s">
        <v>3946</v>
      </c>
      <c r="B2440" s="83"/>
      <c r="C2440" s="5" t="s">
        <v>138</v>
      </c>
      <c r="D2440" s="11"/>
      <c r="E2440" s="34">
        <v>7821</v>
      </c>
      <c r="F2440" s="35">
        <v>0</v>
      </c>
      <c r="G2440" s="35">
        <v>0</v>
      </c>
    </row>
    <row r="2441" spans="1:7" ht="16" x14ac:dyDescent="0.2">
      <c r="A2441" s="4" t="s">
        <v>3947</v>
      </c>
      <c r="B2441" s="83"/>
      <c r="C2441" s="5" t="s">
        <v>3948</v>
      </c>
      <c r="D2441" s="12"/>
      <c r="E2441" s="34">
        <v>37889</v>
      </c>
      <c r="F2441" s="35">
        <v>1</v>
      </c>
      <c r="G2441" s="35">
        <v>1</v>
      </c>
    </row>
    <row r="2442" spans="1:7" ht="16" x14ac:dyDescent="0.2">
      <c r="A2442" s="4" t="s">
        <v>3949</v>
      </c>
      <c r="B2442" s="83"/>
      <c r="C2442" s="5" t="s">
        <v>142</v>
      </c>
      <c r="D2442" s="11"/>
      <c r="E2442" s="34">
        <v>62419</v>
      </c>
      <c r="F2442" s="35">
        <v>0</v>
      </c>
      <c r="G2442" s="35">
        <v>0</v>
      </c>
    </row>
    <row r="2443" spans="1:7" ht="16" x14ac:dyDescent="0.2">
      <c r="A2443" s="4" t="s">
        <v>3950</v>
      </c>
      <c r="B2443" s="83"/>
      <c r="C2443" s="5" t="s">
        <v>3951</v>
      </c>
      <c r="D2443" s="12"/>
      <c r="E2443" s="34">
        <v>14006</v>
      </c>
      <c r="F2443" s="35">
        <v>1</v>
      </c>
      <c r="G2443" s="35">
        <v>1</v>
      </c>
    </row>
    <row r="2444" spans="1:7" ht="16" x14ac:dyDescent="0.2">
      <c r="A2444" s="4" t="s">
        <v>3952</v>
      </c>
      <c r="B2444" s="83"/>
      <c r="C2444" s="5" t="s">
        <v>1296</v>
      </c>
      <c r="D2444" s="13"/>
      <c r="E2444" s="34">
        <v>66300</v>
      </c>
      <c r="F2444" s="35">
        <v>2</v>
      </c>
      <c r="G2444" s="35">
        <v>2</v>
      </c>
    </row>
    <row r="2445" spans="1:7" ht="16" x14ac:dyDescent="0.2">
      <c r="A2445" s="4" t="s">
        <v>3953</v>
      </c>
      <c r="B2445" s="83"/>
      <c r="C2445" s="5" t="s">
        <v>2807</v>
      </c>
      <c r="D2445" s="29"/>
      <c r="E2445" s="34">
        <v>745904</v>
      </c>
      <c r="F2445" s="35">
        <v>50</v>
      </c>
      <c r="G2445" s="35" t="s">
        <v>5053</v>
      </c>
    </row>
    <row r="2446" spans="1:7" ht="16" x14ac:dyDescent="0.2">
      <c r="A2446" s="4" t="s">
        <v>3954</v>
      </c>
      <c r="B2446" s="83"/>
      <c r="C2446" s="5" t="s">
        <v>840</v>
      </c>
      <c r="D2446" s="12"/>
      <c r="E2446" s="34">
        <v>11820</v>
      </c>
      <c r="F2446" s="35">
        <v>1</v>
      </c>
      <c r="G2446" s="35">
        <v>1</v>
      </c>
    </row>
    <row r="2447" spans="1:7" ht="16" x14ac:dyDescent="0.2">
      <c r="A2447" s="4" t="s">
        <v>3955</v>
      </c>
      <c r="B2447" s="83"/>
      <c r="C2447" s="5" t="s">
        <v>160</v>
      </c>
      <c r="D2447" s="14"/>
      <c r="E2447" s="34">
        <v>21873</v>
      </c>
      <c r="F2447" s="35">
        <v>3</v>
      </c>
      <c r="G2447" s="35">
        <v>3</v>
      </c>
    </row>
    <row r="2448" spans="1:7" ht="16" x14ac:dyDescent="0.2">
      <c r="A2448" s="4" t="s">
        <v>3956</v>
      </c>
      <c r="B2448" s="83"/>
      <c r="C2448" s="5" t="s">
        <v>3957</v>
      </c>
      <c r="D2448" s="12"/>
      <c r="E2448" s="34">
        <v>58662</v>
      </c>
      <c r="F2448" s="35">
        <v>1</v>
      </c>
      <c r="G2448" s="35">
        <v>1</v>
      </c>
    </row>
    <row r="2449" spans="1:7" ht="16" x14ac:dyDescent="0.2">
      <c r="A2449" s="4" t="s">
        <v>3958</v>
      </c>
      <c r="B2449" s="83"/>
      <c r="C2449" s="5" t="s">
        <v>3959</v>
      </c>
      <c r="D2449" s="12"/>
      <c r="E2449" s="34">
        <v>36320</v>
      </c>
      <c r="F2449" s="35">
        <v>1</v>
      </c>
      <c r="G2449" s="35">
        <v>1</v>
      </c>
    </row>
    <row r="2450" spans="1:7" ht="16" x14ac:dyDescent="0.2">
      <c r="A2450" s="4" t="s">
        <v>3960</v>
      </c>
      <c r="B2450" s="83"/>
      <c r="C2450" s="5" t="s">
        <v>168</v>
      </c>
      <c r="D2450" s="12"/>
      <c r="E2450" s="34">
        <v>45071</v>
      </c>
      <c r="F2450" s="35">
        <v>1</v>
      </c>
      <c r="G2450" s="35">
        <v>1</v>
      </c>
    </row>
    <row r="2451" spans="1:7" ht="16" x14ac:dyDescent="0.2">
      <c r="A2451" s="4" t="s">
        <v>3961</v>
      </c>
      <c r="B2451" s="83"/>
      <c r="C2451" s="5" t="s">
        <v>3962</v>
      </c>
      <c r="D2451" s="12"/>
      <c r="E2451" s="34">
        <v>20322</v>
      </c>
      <c r="F2451" s="35">
        <v>1</v>
      </c>
      <c r="G2451" s="35">
        <v>1</v>
      </c>
    </row>
    <row r="2452" spans="1:7" ht="16" x14ac:dyDescent="0.2">
      <c r="A2452" s="4" t="s">
        <v>3963</v>
      </c>
      <c r="B2452" s="83"/>
      <c r="C2452" s="5" t="s">
        <v>170</v>
      </c>
      <c r="D2452" s="12"/>
      <c r="E2452" s="34">
        <v>45579</v>
      </c>
      <c r="F2452" s="35">
        <v>1</v>
      </c>
      <c r="G2452" s="35">
        <v>1</v>
      </c>
    </row>
    <row r="2453" spans="1:7" ht="16" x14ac:dyDescent="0.2">
      <c r="A2453" s="4" t="s">
        <v>3964</v>
      </c>
      <c r="B2453" s="83"/>
      <c r="C2453" s="5" t="s">
        <v>1456</v>
      </c>
      <c r="D2453" s="11"/>
      <c r="E2453" s="34">
        <v>51779</v>
      </c>
      <c r="F2453" s="35">
        <v>0</v>
      </c>
      <c r="G2453" s="35">
        <v>0</v>
      </c>
    </row>
    <row r="2454" spans="1:7" ht="16" x14ac:dyDescent="0.2">
      <c r="A2454" s="4" t="s">
        <v>3965</v>
      </c>
      <c r="B2454" s="83"/>
      <c r="C2454" s="5" t="s">
        <v>3966</v>
      </c>
      <c r="D2454" s="11"/>
      <c r="E2454" s="34">
        <v>31433</v>
      </c>
      <c r="F2454" s="35">
        <v>0</v>
      </c>
      <c r="G2454" s="35">
        <v>0</v>
      </c>
    </row>
    <row r="2455" spans="1:7" ht="16" x14ac:dyDescent="0.2">
      <c r="A2455" s="4" t="s">
        <v>3967</v>
      </c>
      <c r="B2455" s="83"/>
      <c r="C2455" s="5" t="s">
        <v>3968</v>
      </c>
      <c r="D2455" s="11"/>
      <c r="E2455" s="34">
        <v>25739</v>
      </c>
      <c r="F2455" s="35">
        <v>0</v>
      </c>
      <c r="G2455" s="35">
        <v>0</v>
      </c>
    </row>
    <row r="2456" spans="1:7" ht="16" x14ac:dyDescent="0.2">
      <c r="A2456" s="4" t="s">
        <v>3969</v>
      </c>
      <c r="B2456" s="83"/>
      <c r="C2456" s="5" t="s">
        <v>174</v>
      </c>
      <c r="D2456" s="11"/>
      <c r="E2456" s="34">
        <v>73831</v>
      </c>
      <c r="F2456" s="35">
        <v>0</v>
      </c>
      <c r="G2456" s="35">
        <v>0</v>
      </c>
    </row>
    <row r="2457" spans="1:7" ht="16" x14ac:dyDescent="0.2">
      <c r="A2457" s="4" t="s">
        <v>3970</v>
      </c>
      <c r="B2457" s="83"/>
      <c r="C2457" s="5" t="s">
        <v>1100</v>
      </c>
      <c r="D2457" s="12"/>
      <c r="E2457" s="34">
        <v>14116</v>
      </c>
      <c r="F2457" s="35">
        <v>1</v>
      </c>
      <c r="G2457" s="35">
        <v>1</v>
      </c>
    </row>
    <row r="2458" spans="1:7" ht="16" x14ac:dyDescent="0.2">
      <c r="A2458" s="4" t="s">
        <v>3971</v>
      </c>
      <c r="B2458" s="83"/>
      <c r="C2458" s="5" t="s">
        <v>3972</v>
      </c>
      <c r="D2458" s="13"/>
      <c r="E2458" s="34">
        <v>68843</v>
      </c>
      <c r="F2458" s="35">
        <v>2</v>
      </c>
      <c r="G2458" s="35">
        <v>2</v>
      </c>
    </row>
    <row r="2459" spans="1:7" ht="16" x14ac:dyDescent="0.2">
      <c r="A2459" s="4" t="s">
        <v>3973</v>
      </c>
      <c r="B2459" s="83"/>
      <c r="C2459" s="5" t="s">
        <v>691</v>
      </c>
      <c r="D2459" s="26"/>
      <c r="E2459" s="34">
        <v>390833</v>
      </c>
      <c r="F2459" s="35">
        <v>15</v>
      </c>
      <c r="G2459" s="35">
        <v>15</v>
      </c>
    </row>
    <row r="2460" spans="1:7" ht="16" x14ac:dyDescent="0.2">
      <c r="A2460" s="4" t="s">
        <v>3974</v>
      </c>
      <c r="B2460" s="83"/>
      <c r="C2460" s="5" t="s">
        <v>887</v>
      </c>
      <c r="D2460" s="11"/>
      <c r="E2460" s="34">
        <v>7075</v>
      </c>
      <c r="F2460" s="35">
        <v>0</v>
      </c>
      <c r="G2460" s="35">
        <v>0</v>
      </c>
    </row>
    <row r="2461" spans="1:7" ht="16" x14ac:dyDescent="0.2">
      <c r="A2461" s="4" t="s">
        <v>3975</v>
      </c>
      <c r="B2461" s="83"/>
      <c r="C2461" s="5" t="s">
        <v>3976</v>
      </c>
      <c r="D2461" s="11"/>
      <c r="E2461" s="34">
        <v>25274</v>
      </c>
      <c r="F2461" s="35">
        <v>0</v>
      </c>
      <c r="G2461" s="35">
        <v>0</v>
      </c>
    </row>
    <row r="2462" spans="1:7" ht="16" x14ac:dyDescent="0.2">
      <c r="A2462" s="4" t="s">
        <v>3977</v>
      </c>
      <c r="B2462" s="83"/>
      <c r="C2462" s="5" t="s">
        <v>1106</v>
      </c>
      <c r="D2462" s="11"/>
      <c r="E2462" s="34">
        <v>27983</v>
      </c>
      <c r="F2462" s="35">
        <v>0</v>
      </c>
      <c r="G2462" s="35">
        <v>0</v>
      </c>
    </row>
    <row r="2463" spans="1:7" ht="16" x14ac:dyDescent="0.2">
      <c r="A2463" s="4" t="s">
        <v>3978</v>
      </c>
      <c r="B2463" s="83"/>
      <c r="C2463" s="5" t="s">
        <v>3979</v>
      </c>
      <c r="D2463" s="16"/>
      <c r="E2463" s="34">
        <v>59559</v>
      </c>
      <c r="F2463" s="35">
        <v>5</v>
      </c>
      <c r="G2463" s="35">
        <v>5</v>
      </c>
    </row>
    <row r="2464" spans="1:7" ht="16" x14ac:dyDescent="0.2">
      <c r="A2464" s="4" t="s">
        <v>3980</v>
      </c>
      <c r="B2464" s="83"/>
      <c r="C2464" s="5" t="s">
        <v>2833</v>
      </c>
      <c r="D2464" s="11"/>
      <c r="E2464" s="34">
        <v>17042</v>
      </c>
      <c r="F2464" s="35">
        <v>0</v>
      </c>
      <c r="G2464" s="35">
        <v>0</v>
      </c>
    </row>
    <row r="2465" spans="1:7" ht="16" x14ac:dyDescent="0.2">
      <c r="A2465" s="4" t="s">
        <v>3981</v>
      </c>
      <c r="B2465" s="83"/>
      <c r="C2465" s="5" t="s">
        <v>1323</v>
      </c>
      <c r="D2465" s="12"/>
      <c r="E2465" s="34">
        <v>28518</v>
      </c>
      <c r="F2465" s="35">
        <v>1</v>
      </c>
      <c r="G2465" s="35">
        <v>1</v>
      </c>
    </row>
    <row r="2466" spans="1:7" ht="16" x14ac:dyDescent="0.2">
      <c r="A2466" s="4" t="s">
        <v>3982</v>
      </c>
      <c r="B2466" s="83"/>
      <c r="C2466" s="5" t="s">
        <v>178</v>
      </c>
      <c r="D2466" s="12"/>
      <c r="E2466" s="34">
        <v>32896</v>
      </c>
      <c r="F2466" s="35">
        <v>1</v>
      </c>
      <c r="G2466" s="35">
        <v>1</v>
      </c>
    </row>
    <row r="2467" spans="1:7" ht="16" x14ac:dyDescent="0.2">
      <c r="A2467" s="4" t="s">
        <v>3983</v>
      </c>
      <c r="B2467" s="83"/>
      <c r="C2467" s="5" t="s">
        <v>1804</v>
      </c>
      <c r="D2467" s="12"/>
      <c r="E2467" s="34">
        <v>26219</v>
      </c>
      <c r="F2467" s="35">
        <v>1</v>
      </c>
      <c r="G2467" s="35">
        <v>1</v>
      </c>
    </row>
    <row r="2468" spans="1:7" ht="16" x14ac:dyDescent="0.2">
      <c r="A2468" s="4" t="s">
        <v>3984</v>
      </c>
      <c r="B2468" s="83"/>
      <c r="C2468" s="5" t="s">
        <v>180</v>
      </c>
      <c r="D2468" s="11"/>
      <c r="E2468" s="34">
        <v>8479</v>
      </c>
      <c r="F2468" s="35">
        <v>0</v>
      </c>
      <c r="G2468" s="35">
        <v>0</v>
      </c>
    </row>
    <row r="2469" spans="1:7" ht="16" x14ac:dyDescent="0.2">
      <c r="A2469" s="4" t="s">
        <v>3985</v>
      </c>
      <c r="B2469" s="83"/>
      <c r="C2469" s="5" t="s">
        <v>2588</v>
      </c>
      <c r="D2469" s="12"/>
      <c r="E2469" s="34">
        <v>19646</v>
      </c>
      <c r="F2469" s="35">
        <v>1</v>
      </c>
      <c r="G2469" s="35">
        <v>1</v>
      </c>
    </row>
    <row r="2470" spans="1:7" ht="16" x14ac:dyDescent="0.2">
      <c r="A2470" s="4" t="s">
        <v>3986</v>
      </c>
      <c r="B2470" s="83"/>
      <c r="C2470" s="5" t="s">
        <v>182</v>
      </c>
      <c r="D2470" s="11"/>
      <c r="E2470" s="34">
        <v>12466</v>
      </c>
      <c r="F2470" s="35">
        <v>0</v>
      </c>
      <c r="G2470" s="35">
        <v>0</v>
      </c>
    </row>
    <row r="2471" spans="1:7" ht="16" x14ac:dyDescent="0.2">
      <c r="A2471" s="4" t="s">
        <v>3987</v>
      </c>
      <c r="B2471" s="83"/>
      <c r="C2471" s="5" t="s">
        <v>184</v>
      </c>
      <c r="D2471" s="11"/>
      <c r="E2471" s="34">
        <v>60024</v>
      </c>
      <c r="F2471" s="35">
        <v>0</v>
      </c>
      <c r="G2471" s="35">
        <v>0</v>
      </c>
    </row>
    <row r="2472" spans="1:7" ht="16" x14ac:dyDescent="0.2">
      <c r="A2472" s="4" t="s">
        <v>3988</v>
      </c>
      <c r="B2472" s="83"/>
      <c r="C2472" s="5" t="s">
        <v>308</v>
      </c>
      <c r="D2472" s="13"/>
      <c r="E2472" s="34">
        <v>18718</v>
      </c>
      <c r="F2472" s="35">
        <v>2</v>
      </c>
      <c r="G2472" s="35">
        <v>2</v>
      </c>
    </row>
    <row r="2473" spans="1:7" ht="16" x14ac:dyDescent="0.2">
      <c r="A2473" s="4" t="s">
        <v>3989</v>
      </c>
      <c r="B2473" s="83"/>
      <c r="C2473" s="5" t="s">
        <v>1342</v>
      </c>
      <c r="D2473" s="27"/>
      <c r="E2473" s="34">
        <v>511453</v>
      </c>
      <c r="F2473" s="35">
        <v>16</v>
      </c>
      <c r="G2473" s="35" t="s">
        <v>5055</v>
      </c>
    </row>
    <row r="2474" spans="1:7" ht="16" x14ac:dyDescent="0.2">
      <c r="A2474" s="4" t="s">
        <v>3990</v>
      </c>
      <c r="B2474" s="83"/>
      <c r="C2474" s="5" t="s">
        <v>440</v>
      </c>
      <c r="D2474" s="12"/>
      <c r="E2474" s="34">
        <v>6249</v>
      </c>
      <c r="F2474" s="35">
        <v>1</v>
      </c>
      <c r="G2474" s="35">
        <v>1</v>
      </c>
    </row>
    <row r="2475" spans="1:7" ht="16" x14ac:dyDescent="0.2">
      <c r="A2475" s="4" t="s">
        <v>3991</v>
      </c>
      <c r="B2475" s="83"/>
      <c r="C2475" s="5" t="s">
        <v>188</v>
      </c>
      <c r="D2475" s="15"/>
      <c r="E2475" s="34">
        <v>24617</v>
      </c>
      <c r="F2475" s="35">
        <v>4</v>
      </c>
      <c r="G2475" s="35">
        <v>4</v>
      </c>
    </row>
    <row r="2476" spans="1:7" ht="16" x14ac:dyDescent="0.2">
      <c r="A2476" s="4" t="s">
        <v>3992</v>
      </c>
      <c r="B2476" s="83"/>
      <c r="C2476" s="5" t="s">
        <v>190</v>
      </c>
      <c r="D2476" s="11"/>
      <c r="E2476" s="34">
        <v>46914</v>
      </c>
      <c r="F2476" s="35">
        <v>0</v>
      </c>
      <c r="G2476" s="35">
        <v>0</v>
      </c>
    </row>
    <row r="2477" spans="1:7" ht="16" x14ac:dyDescent="0.2">
      <c r="A2477" s="4" t="s">
        <v>3993</v>
      </c>
      <c r="B2477" s="83"/>
      <c r="C2477" s="5" t="s">
        <v>1247</v>
      </c>
      <c r="D2477" s="11"/>
      <c r="E2477" s="34">
        <v>13487</v>
      </c>
      <c r="F2477" s="35">
        <v>0</v>
      </c>
      <c r="G2477" s="35">
        <v>0</v>
      </c>
    </row>
    <row r="2478" spans="1:7" ht="16" x14ac:dyDescent="0.2">
      <c r="A2478" s="4" t="s">
        <v>3994</v>
      </c>
      <c r="B2478" s="83"/>
      <c r="C2478" s="5" t="s">
        <v>314</v>
      </c>
      <c r="D2478" s="11"/>
      <c r="E2478" s="34">
        <v>36853</v>
      </c>
      <c r="F2478" s="35">
        <v>0</v>
      </c>
      <c r="G2478" s="35">
        <v>0</v>
      </c>
    </row>
    <row r="2479" spans="1:7" ht="16" x14ac:dyDescent="0.2">
      <c r="A2479" s="4" t="s">
        <v>3995</v>
      </c>
      <c r="B2479" s="83"/>
      <c r="C2479" s="5" t="s">
        <v>3996</v>
      </c>
      <c r="D2479" s="12"/>
      <c r="E2479" s="34">
        <v>63764</v>
      </c>
      <c r="F2479" s="35">
        <v>1</v>
      </c>
      <c r="G2479" s="35">
        <v>1</v>
      </c>
    </row>
    <row r="2480" spans="1:7" ht="16" x14ac:dyDescent="0.2">
      <c r="A2480" s="4" t="s">
        <v>3997</v>
      </c>
      <c r="B2480" s="83"/>
      <c r="C2480" s="5" t="s">
        <v>198</v>
      </c>
      <c r="D2480" s="13"/>
      <c r="E2480" s="34">
        <v>27663</v>
      </c>
      <c r="F2480" s="35">
        <v>2</v>
      </c>
      <c r="G2480" s="35">
        <v>2</v>
      </c>
    </row>
    <row r="2481" spans="1:7" ht="16" x14ac:dyDescent="0.2">
      <c r="A2481" s="4" t="s">
        <v>3998</v>
      </c>
      <c r="B2481" s="83"/>
      <c r="C2481" s="5" t="s">
        <v>200</v>
      </c>
      <c r="D2481" s="21"/>
      <c r="E2481" s="34">
        <v>100790</v>
      </c>
      <c r="F2481" s="35">
        <v>10</v>
      </c>
      <c r="G2481" s="35">
        <v>10</v>
      </c>
    </row>
    <row r="2482" spans="1:7" ht="16" x14ac:dyDescent="0.2">
      <c r="A2482" s="4" t="s">
        <v>3999</v>
      </c>
      <c r="B2482" s="83"/>
      <c r="C2482" s="5" t="s">
        <v>204</v>
      </c>
      <c r="D2482" s="11"/>
      <c r="E2482" s="34">
        <v>29804</v>
      </c>
      <c r="F2482" s="35">
        <v>0</v>
      </c>
      <c r="G2482" s="35">
        <v>0</v>
      </c>
    </row>
    <row r="2483" spans="1:7" ht="16" x14ac:dyDescent="0.2">
      <c r="A2483" s="4" t="s">
        <v>4000</v>
      </c>
      <c r="B2483" s="83"/>
      <c r="C2483" s="5" t="s">
        <v>206</v>
      </c>
      <c r="D2483" s="12"/>
      <c r="E2483" s="34">
        <v>38071</v>
      </c>
      <c r="F2483" s="35">
        <v>1</v>
      </c>
      <c r="G2483" s="35">
        <v>1</v>
      </c>
    </row>
    <row r="2484" spans="1:7" ht="16" x14ac:dyDescent="0.2">
      <c r="A2484" s="4" t="s">
        <v>4001</v>
      </c>
      <c r="B2484" s="83"/>
      <c r="C2484" s="5" t="s">
        <v>4002</v>
      </c>
      <c r="D2484" s="13"/>
      <c r="E2484" s="34">
        <v>118131</v>
      </c>
      <c r="F2484" s="35">
        <v>2</v>
      </c>
      <c r="G2484" s="35">
        <v>2</v>
      </c>
    </row>
    <row r="2485" spans="1:7" ht="16" x14ac:dyDescent="0.2">
      <c r="A2485" s="4" t="s">
        <v>4003</v>
      </c>
      <c r="B2485" s="83"/>
      <c r="C2485" s="5" t="s">
        <v>4004</v>
      </c>
      <c r="D2485" s="13"/>
      <c r="E2485" s="34">
        <v>57404</v>
      </c>
      <c r="F2485" s="35">
        <v>2</v>
      </c>
      <c r="G2485" s="35">
        <v>2</v>
      </c>
    </row>
    <row r="2486" spans="1:7" ht="16" x14ac:dyDescent="0.2">
      <c r="A2486" s="4" t="s">
        <v>4005</v>
      </c>
      <c r="B2486" s="83"/>
      <c r="C2486" s="5" t="s">
        <v>4006</v>
      </c>
      <c r="D2486" s="11"/>
      <c r="E2486" s="34">
        <v>26236</v>
      </c>
      <c r="F2486" s="35">
        <v>0</v>
      </c>
      <c r="G2486" s="35">
        <v>0</v>
      </c>
    </row>
    <row r="2487" spans="1:7" ht="16" x14ac:dyDescent="0.2">
      <c r="A2487" s="4" t="s">
        <v>4007</v>
      </c>
      <c r="B2487" s="83"/>
      <c r="C2487" s="5" t="s">
        <v>3429</v>
      </c>
      <c r="D2487" s="14"/>
      <c r="E2487" s="34">
        <v>14186</v>
      </c>
      <c r="F2487" s="35">
        <v>3</v>
      </c>
      <c r="G2487" s="35">
        <v>3</v>
      </c>
    </row>
    <row r="2488" spans="1:7" ht="16" x14ac:dyDescent="0.2">
      <c r="A2488" s="4" t="s">
        <v>4008</v>
      </c>
      <c r="B2488" s="83"/>
      <c r="C2488" s="5" t="s">
        <v>210</v>
      </c>
      <c r="D2488" s="13"/>
      <c r="E2488" s="34">
        <v>49730</v>
      </c>
      <c r="F2488" s="35">
        <v>2</v>
      </c>
      <c r="G2488" s="35">
        <v>2</v>
      </c>
    </row>
    <row r="2489" spans="1:7" ht="16" x14ac:dyDescent="0.2">
      <c r="A2489" s="4" t="s">
        <v>4009</v>
      </c>
      <c r="B2489" s="83"/>
      <c r="C2489" s="5" t="s">
        <v>212</v>
      </c>
      <c r="D2489" s="22"/>
      <c r="E2489" s="34">
        <v>249935</v>
      </c>
      <c r="F2489" s="35">
        <v>11</v>
      </c>
      <c r="G2489" s="35">
        <v>11</v>
      </c>
    </row>
    <row r="2490" spans="1:7" ht="16" x14ac:dyDescent="0.2">
      <c r="A2490" s="4" t="s">
        <v>4010</v>
      </c>
      <c r="B2490" s="83"/>
      <c r="C2490" s="5" t="s">
        <v>2861</v>
      </c>
      <c r="D2490" s="11"/>
      <c r="E2490" s="34">
        <v>6920</v>
      </c>
      <c r="F2490" s="35">
        <v>0</v>
      </c>
      <c r="G2490" s="35">
        <v>0</v>
      </c>
    </row>
    <row r="2491" spans="1:7" ht="16" x14ac:dyDescent="0.2">
      <c r="A2491" s="4" t="s">
        <v>4011</v>
      </c>
      <c r="B2491" s="83"/>
      <c r="C2491" s="5" t="s">
        <v>214</v>
      </c>
      <c r="D2491" s="12"/>
      <c r="E2491" s="34">
        <v>22160</v>
      </c>
      <c r="F2491" s="35">
        <v>1</v>
      </c>
      <c r="G2491" s="35">
        <v>1</v>
      </c>
    </row>
    <row r="2492" spans="1:7" ht="16" x14ac:dyDescent="0.2">
      <c r="A2492" s="4" t="s">
        <v>4012</v>
      </c>
      <c r="B2492" s="83"/>
      <c r="C2492" s="5" t="s">
        <v>4013</v>
      </c>
      <c r="D2492" s="14"/>
      <c r="E2492" s="34">
        <v>30067</v>
      </c>
      <c r="F2492" s="35">
        <v>3</v>
      </c>
      <c r="G2492" s="35">
        <v>3</v>
      </c>
    </row>
    <row r="2493" spans="1:7" ht="16" x14ac:dyDescent="0.2">
      <c r="A2493" s="4" t="s">
        <v>4014</v>
      </c>
      <c r="B2493" s="83"/>
      <c r="C2493" s="5" t="s">
        <v>4015</v>
      </c>
      <c r="D2493" s="11"/>
      <c r="E2493" s="34">
        <v>23787</v>
      </c>
      <c r="F2493" s="35">
        <v>0</v>
      </c>
      <c r="G2493" s="35">
        <v>0</v>
      </c>
    </row>
    <row r="2494" spans="1:7" ht="16" x14ac:dyDescent="0.2">
      <c r="A2494" s="4" t="s">
        <v>4016</v>
      </c>
      <c r="B2494" s="83"/>
      <c r="C2494" s="5" t="s">
        <v>216</v>
      </c>
      <c r="D2494" s="12"/>
      <c r="E2494" s="34">
        <v>9126</v>
      </c>
      <c r="F2494" s="35">
        <v>1</v>
      </c>
      <c r="G2494" s="35">
        <v>1</v>
      </c>
    </row>
    <row r="2495" spans="1:7" ht="16" x14ac:dyDescent="0.2">
      <c r="A2495" s="4" t="s">
        <v>4017</v>
      </c>
      <c r="B2495" s="83"/>
      <c r="C2495" s="5" t="s">
        <v>4018</v>
      </c>
      <c r="D2495" s="11"/>
      <c r="E2495" s="34">
        <v>5219</v>
      </c>
      <c r="F2495" s="35">
        <v>0</v>
      </c>
      <c r="G2495" s="35">
        <v>0</v>
      </c>
    </row>
    <row r="2496" spans="1:7" ht="16" x14ac:dyDescent="0.2">
      <c r="A2496" s="4" t="s">
        <v>4019</v>
      </c>
      <c r="B2496" s="83"/>
      <c r="C2496" s="5" t="s">
        <v>342</v>
      </c>
      <c r="D2496" s="13"/>
      <c r="E2496" s="34">
        <v>18592</v>
      </c>
      <c r="F2496" s="35">
        <v>2</v>
      </c>
      <c r="G2496" s="35">
        <v>2</v>
      </c>
    </row>
    <row r="2497" spans="1:7" ht="16" x14ac:dyDescent="0.2">
      <c r="A2497" s="4" t="s">
        <v>4020</v>
      </c>
      <c r="B2497" s="83"/>
      <c r="C2497" s="5" t="s">
        <v>742</v>
      </c>
      <c r="D2497" s="12"/>
      <c r="E2497" s="34">
        <v>86612</v>
      </c>
      <c r="F2497" s="35">
        <v>1</v>
      </c>
      <c r="G2497" s="35">
        <v>1</v>
      </c>
    </row>
    <row r="2498" spans="1:7" ht="16" x14ac:dyDescent="0.2">
      <c r="A2498" s="4" t="s">
        <v>4021</v>
      </c>
      <c r="B2498" s="83"/>
      <c r="C2498" s="5" t="s">
        <v>4022</v>
      </c>
      <c r="D2498" s="11"/>
      <c r="E2498" s="34">
        <v>34844</v>
      </c>
      <c r="F2498" s="35">
        <v>0</v>
      </c>
      <c r="G2498" s="35">
        <v>0</v>
      </c>
    </row>
    <row r="2499" spans="1:7" ht="16" x14ac:dyDescent="0.2">
      <c r="A2499" s="4" t="s">
        <v>4023</v>
      </c>
      <c r="B2499" s="83"/>
      <c r="C2499" s="5" t="s">
        <v>4024</v>
      </c>
      <c r="D2499" s="12"/>
      <c r="E2499" s="34">
        <v>57395</v>
      </c>
      <c r="F2499" s="35">
        <v>1</v>
      </c>
      <c r="G2499" s="35">
        <v>1</v>
      </c>
    </row>
    <row r="2500" spans="1:7" ht="16" x14ac:dyDescent="0.2">
      <c r="A2500" s="4" t="s">
        <v>4025</v>
      </c>
      <c r="B2500" s="83"/>
      <c r="C2500" s="5" t="s">
        <v>1873</v>
      </c>
      <c r="D2500" s="12"/>
      <c r="E2500" s="34">
        <v>80175</v>
      </c>
      <c r="F2500" s="35">
        <v>1</v>
      </c>
      <c r="G2500" s="35">
        <v>1</v>
      </c>
    </row>
    <row r="2501" spans="1:7" ht="16" x14ac:dyDescent="0.2">
      <c r="A2501" s="4" t="s">
        <v>4026</v>
      </c>
      <c r="B2501" s="83"/>
      <c r="C2501" s="5" t="s">
        <v>2892</v>
      </c>
      <c r="D2501" s="16"/>
      <c r="E2501" s="34">
        <v>386352</v>
      </c>
      <c r="F2501" s="35">
        <v>5</v>
      </c>
      <c r="G2501" s="35">
        <v>5</v>
      </c>
    </row>
    <row r="2502" spans="1:7" ht="16" x14ac:dyDescent="0.2">
      <c r="A2502" s="4" t="s">
        <v>4027</v>
      </c>
      <c r="B2502" s="83"/>
      <c r="C2502" s="5" t="s">
        <v>353</v>
      </c>
      <c r="D2502" s="11"/>
      <c r="E2502" s="34">
        <v>22671</v>
      </c>
      <c r="F2502" s="35">
        <v>0</v>
      </c>
      <c r="G2502" s="35">
        <v>0</v>
      </c>
    </row>
    <row r="2503" spans="1:7" ht="16" x14ac:dyDescent="0.2">
      <c r="A2503" s="4" t="s">
        <v>4028</v>
      </c>
      <c r="B2503" s="83"/>
      <c r="C2503" s="5" t="s">
        <v>4029</v>
      </c>
      <c r="D2503" s="12"/>
      <c r="E2503" s="34">
        <v>17861</v>
      </c>
      <c r="F2503" s="35">
        <v>1</v>
      </c>
      <c r="G2503" s="35">
        <v>1</v>
      </c>
    </row>
    <row r="2504" spans="1:7" ht="16" x14ac:dyDescent="0.2">
      <c r="A2504" s="4" t="s">
        <v>4030</v>
      </c>
      <c r="B2504" s="83"/>
      <c r="C2504" s="5" t="s">
        <v>359</v>
      </c>
      <c r="D2504" s="11"/>
      <c r="E2504" s="34">
        <v>101342</v>
      </c>
      <c r="F2504" s="35">
        <v>0</v>
      </c>
      <c r="G2504" s="35">
        <v>0</v>
      </c>
    </row>
    <row r="2505" spans="1:7" ht="16" x14ac:dyDescent="0.2">
      <c r="A2505" s="4" t="s">
        <v>4031</v>
      </c>
      <c r="B2505" s="83"/>
      <c r="C2505" s="5" t="s">
        <v>226</v>
      </c>
      <c r="D2505" s="31"/>
      <c r="E2505" s="34">
        <v>910226</v>
      </c>
      <c r="F2505" s="35">
        <v>208</v>
      </c>
      <c r="G2505" s="35" t="s">
        <v>5079</v>
      </c>
    </row>
    <row r="2506" spans="1:7" ht="16" x14ac:dyDescent="0.2">
      <c r="A2506" s="4" t="s">
        <v>4032</v>
      </c>
      <c r="B2506" s="83"/>
      <c r="C2506" s="5" t="s">
        <v>1700</v>
      </c>
      <c r="D2506" s="11"/>
      <c r="E2506" s="34">
        <v>20981</v>
      </c>
      <c r="F2506" s="35">
        <v>0</v>
      </c>
      <c r="G2506" s="35">
        <v>0</v>
      </c>
    </row>
    <row r="2507" spans="1:7" ht="16" x14ac:dyDescent="0.2">
      <c r="A2507" s="4" t="s">
        <v>4033</v>
      </c>
      <c r="B2507" s="83"/>
      <c r="C2507" s="5" t="s">
        <v>978</v>
      </c>
      <c r="D2507" s="11"/>
      <c r="E2507" s="34">
        <v>14439</v>
      </c>
      <c r="F2507" s="35">
        <v>0</v>
      </c>
      <c r="G2507" s="35">
        <v>0</v>
      </c>
    </row>
    <row r="2508" spans="1:7" ht="16" x14ac:dyDescent="0.2">
      <c r="A2508" s="4" t="s">
        <v>4034</v>
      </c>
      <c r="B2508" s="83"/>
      <c r="C2508" s="5" t="s">
        <v>1528</v>
      </c>
      <c r="D2508" s="16"/>
      <c r="E2508" s="34">
        <v>163759</v>
      </c>
      <c r="F2508" s="35">
        <v>5</v>
      </c>
      <c r="G2508" s="35">
        <v>5</v>
      </c>
    </row>
    <row r="2509" spans="1:7" ht="16" x14ac:dyDescent="0.2">
      <c r="A2509" s="4" t="s">
        <v>4035</v>
      </c>
      <c r="B2509" s="83"/>
      <c r="C2509" s="5" t="s">
        <v>1708</v>
      </c>
      <c r="D2509" s="17"/>
      <c r="E2509" s="34">
        <v>215538</v>
      </c>
      <c r="F2509" s="35">
        <v>6</v>
      </c>
      <c r="G2509" s="35">
        <v>6</v>
      </c>
    </row>
    <row r="2510" spans="1:7" ht="16" x14ac:dyDescent="0.2">
      <c r="A2510" s="4" t="s">
        <v>4036</v>
      </c>
      <c r="B2510" s="83"/>
      <c r="C2510" s="5" t="s">
        <v>1534</v>
      </c>
      <c r="D2510" s="12"/>
      <c r="E2510" s="34">
        <v>62287</v>
      </c>
      <c r="F2510" s="35">
        <v>1</v>
      </c>
      <c r="G2510" s="35">
        <v>1</v>
      </c>
    </row>
    <row r="2511" spans="1:7" ht="16" x14ac:dyDescent="0.2">
      <c r="A2511" s="4" t="s">
        <v>4037</v>
      </c>
      <c r="B2511" s="83"/>
      <c r="C2511" s="5" t="s">
        <v>4038</v>
      </c>
      <c r="D2511" s="11"/>
      <c r="E2511" s="34">
        <v>12623</v>
      </c>
      <c r="F2511" s="35">
        <v>0</v>
      </c>
      <c r="G2511" s="35">
        <v>0</v>
      </c>
    </row>
    <row r="2512" spans="1:7" ht="16" x14ac:dyDescent="0.2">
      <c r="A2512" s="4" t="s">
        <v>4039</v>
      </c>
      <c r="B2512" s="83"/>
      <c r="C2512" s="5" t="s">
        <v>4040</v>
      </c>
      <c r="D2512" s="11"/>
      <c r="E2512" s="34">
        <v>17856</v>
      </c>
      <c r="F2512" s="35">
        <v>0</v>
      </c>
      <c r="G2512" s="35">
        <v>0</v>
      </c>
    </row>
    <row r="2513" spans="1:7" ht="16" x14ac:dyDescent="0.2">
      <c r="A2513" s="4" t="s">
        <v>4041</v>
      </c>
      <c r="B2513" s="83"/>
      <c r="C2513" s="5" t="s">
        <v>367</v>
      </c>
      <c r="D2513" s="12"/>
      <c r="E2513" s="34">
        <v>21450</v>
      </c>
      <c r="F2513" s="35">
        <v>1</v>
      </c>
      <c r="G2513" s="35">
        <v>1</v>
      </c>
    </row>
    <row r="2514" spans="1:7" ht="16" x14ac:dyDescent="0.2">
      <c r="A2514" s="4" t="s">
        <v>4042</v>
      </c>
      <c r="B2514" s="83"/>
      <c r="C2514" s="5" t="s">
        <v>369</v>
      </c>
      <c r="D2514" s="11"/>
      <c r="E2514" s="34">
        <v>6874</v>
      </c>
      <c r="F2514" s="35">
        <v>0</v>
      </c>
      <c r="G2514" s="35">
        <v>0</v>
      </c>
    </row>
    <row r="2515" spans="1:7" ht="16" x14ac:dyDescent="0.2">
      <c r="A2515" s="4" t="s">
        <v>4043</v>
      </c>
      <c r="B2515" s="83"/>
      <c r="C2515" s="5" t="s">
        <v>1015</v>
      </c>
      <c r="D2515" s="11"/>
      <c r="E2515" s="34">
        <v>43717</v>
      </c>
      <c r="F2515" s="35">
        <v>0</v>
      </c>
      <c r="G2515" s="35">
        <v>0</v>
      </c>
    </row>
    <row r="2516" spans="1:7" ht="16" x14ac:dyDescent="0.2">
      <c r="A2516" s="4" t="s">
        <v>4044</v>
      </c>
      <c r="B2516" s="83"/>
      <c r="C2516" s="5" t="s">
        <v>240</v>
      </c>
      <c r="D2516" s="12"/>
      <c r="E2516" s="34">
        <v>141199</v>
      </c>
      <c r="F2516" s="35">
        <v>1</v>
      </c>
      <c r="G2516" s="35">
        <v>1</v>
      </c>
    </row>
    <row r="2517" spans="1:7" ht="16" x14ac:dyDescent="0.2">
      <c r="A2517" s="4" t="s">
        <v>4045</v>
      </c>
      <c r="B2517" s="83"/>
      <c r="C2517" s="5" t="s">
        <v>1018</v>
      </c>
      <c r="D2517" s="11"/>
      <c r="E2517" s="34">
        <v>16416</v>
      </c>
      <c r="F2517" s="35">
        <v>0</v>
      </c>
      <c r="G2517" s="35">
        <v>0</v>
      </c>
    </row>
    <row r="2518" spans="1:7" ht="16" x14ac:dyDescent="0.2">
      <c r="A2518" s="4" t="s">
        <v>4046</v>
      </c>
      <c r="B2518" s="83"/>
      <c r="C2518" s="5" t="s">
        <v>4047</v>
      </c>
      <c r="D2518" s="12"/>
      <c r="E2518" s="34">
        <v>33261</v>
      </c>
      <c r="F2518" s="35">
        <v>1</v>
      </c>
      <c r="G2518" s="35">
        <v>1</v>
      </c>
    </row>
    <row r="2519" spans="1:7" ht="16" x14ac:dyDescent="0.2">
      <c r="A2519" s="4" t="s">
        <v>4048</v>
      </c>
      <c r="B2519" s="83"/>
      <c r="C2519" s="5" t="s">
        <v>372</v>
      </c>
      <c r="D2519" s="11"/>
      <c r="E2519" s="34">
        <v>29612</v>
      </c>
      <c r="F2519" s="35">
        <v>0</v>
      </c>
      <c r="G2519" s="35">
        <v>0</v>
      </c>
    </row>
    <row r="2520" spans="1:7" ht="16" x14ac:dyDescent="0.2">
      <c r="A2520" s="4" t="s">
        <v>4049</v>
      </c>
      <c r="B2520" s="83"/>
      <c r="C2520" s="5" t="s">
        <v>1418</v>
      </c>
      <c r="D2520" s="15"/>
      <c r="E2520" s="34">
        <v>272061</v>
      </c>
      <c r="F2520" s="35">
        <v>4</v>
      </c>
      <c r="G2520" s="35">
        <v>4</v>
      </c>
    </row>
    <row r="2521" spans="1:7" ht="16" x14ac:dyDescent="0.2">
      <c r="A2521" s="4" t="s">
        <v>4050</v>
      </c>
      <c r="B2521" s="84"/>
      <c r="C2521" s="5" t="s">
        <v>1720</v>
      </c>
      <c r="D2521" s="11"/>
      <c r="E2521" s="34">
        <v>175033</v>
      </c>
      <c r="F2521" s="35">
        <v>0</v>
      </c>
      <c r="G2521" s="35">
        <v>0</v>
      </c>
    </row>
    <row r="2522" spans="1:7" ht="16" x14ac:dyDescent="0.2">
      <c r="A2522" s="4" t="s">
        <v>4051</v>
      </c>
      <c r="B2522" s="82" t="s">
        <v>43</v>
      </c>
      <c r="C2522" s="5" t="s">
        <v>1555</v>
      </c>
      <c r="D2522" s="13"/>
      <c r="E2522" s="34">
        <v>59805</v>
      </c>
      <c r="F2522" s="35">
        <v>2</v>
      </c>
      <c r="G2522" s="35">
        <v>2</v>
      </c>
    </row>
    <row r="2523" spans="1:7" ht="16" x14ac:dyDescent="0.2">
      <c r="A2523" s="4" t="s">
        <v>4052</v>
      </c>
      <c r="B2523" s="83"/>
      <c r="C2523" s="5" t="s">
        <v>4053</v>
      </c>
      <c r="D2523" s="11"/>
      <c r="E2523" s="34">
        <v>18914</v>
      </c>
      <c r="F2523" s="35">
        <v>0</v>
      </c>
      <c r="G2523" s="35">
        <v>0</v>
      </c>
    </row>
    <row r="2524" spans="1:7" ht="16" x14ac:dyDescent="0.2">
      <c r="A2524" s="4" t="s">
        <v>4054</v>
      </c>
      <c r="B2524" s="83"/>
      <c r="C2524" s="5" t="s">
        <v>4055</v>
      </c>
      <c r="D2524" s="16"/>
      <c r="E2524" s="34">
        <v>88154</v>
      </c>
      <c r="F2524" s="35">
        <v>5</v>
      </c>
      <c r="G2524" s="35">
        <v>5</v>
      </c>
    </row>
    <row r="2525" spans="1:7" ht="16" x14ac:dyDescent="0.2">
      <c r="A2525" s="4" t="s">
        <v>4056</v>
      </c>
      <c r="B2525" s="83"/>
      <c r="C2525" s="5" t="s">
        <v>4057</v>
      </c>
      <c r="D2525" s="12"/>
      <c r="E2525" s="34">
        <v>26146</v>
      </c>
      <c r="F2525" s="35">
        <v>1</v>
      </c>
      <c r="G2525" s="35">
        <v>1</v>
      </c>
    </row>
    <row r="2526" spans="1:7" ht="16" x14ac:dyDescent="0.2">
      <c r="A2526" s="4" t="s">
        <v>4058</v>
      </c>
      <c r="B2526" s="83"/>
      <c r="C2526" s="5" t="s">
        <v>4059</v>
      </c>
      <c r="D2526" s="11"/>
      <c r="E2526" s="34">
        <v>9129</v>
      </c>
      <c r="F2526" s="35">
        <v>0</v>
      </c>
      <c r="G2526" s="35">
        <v>0</v>
      </c>
    </row>
    <row r="2527" spans="1:7" ht="16" x14ac:dyDescent="0.2">
      <c r="A2527" s="4" t="s">
        <v>4060</v>
      </c>
      <c r="B2527" s="83"/>
      <c r="C2527" s="5" t="s">
        <v>3653</v>
      </c>
      <c r="D2527" s="11"/>
      <c r="E2527" s="34">
        <v>1843</v>
      </c>
      <c r="F2527" s="35">
        <v>0</v>
      </c>
      <c r="G2527" s="35">
        <v>0</v>
      </c>
    </row>
    <row r="2528" spans="1:7" ht="16" x14ac:dyDescent="0.2">
      <c r="A2528" s="4" t="s">
        <v>4061</v>
      </c>
      <c r="B2528" s="83"/>
      <c r="C2528" s="5" t="s">
        <v>4062</v>
      </c>
      <c r="D2528" s="12"/>
      <c r="E2528" s="34">
        <v>53590</v>
      </c>
      <c r="F2528" s="35">
        <v>1</v>
      </c>
      <c r="G2528" s="35">
        <v>1</v>
      </c>
    </row>
    <row r="2529" spans="1:7" ht="16" x14ac:dyDescent="0.2">
      <c r="A2529" s="4" t="s">
        <v>4063</v>
      </c>
      <c r="B2529" s="83"/>
      <c r="C2529" s="5" t="s">
        <v>4064</v>
      </c>
      <c r="D2529" s="11"/>
      <c r="E2529" s="34">
        <v>33625</v>
      </c>
      <c r="F2529" s="35">
        <v>0</v>
      </c>
      <c r="G2529" s="35">
        <v>0</v>
      </c>
    </row>
    <row r="2530" spans="1:7" ht="16" x14ac:dyDescent="0.2">
      <c r="A2530" s="4" t="s">
        <v>4065</v>
      </c>
      <c r="B2530" s="83"/>
      <c r="C2530" s="5" t="s">
        <v>4066</v>
      </c>
      <c r="D2530" s="11"/>
      <c r="E2530" s="34">
        <v>6963</v>
      </c>
      <c r="F2530" s="35">
        <v>0</v>
      </c>
      <c r="G2530" s="35">
        <v>0</v>
      </c>
    </row>
    <row r="2531" spans="1:7" ht="16" x14ac:dyDescent="0.2">
      <c r="A2531" s="4" t="s">
        <v>4067</v>
      </c>
      <c r="B2531" s="83"/>
      <c r="C2531" s="5" t="s">
        <v>4068</v>
      </c>
      <c r="D2531" s="11"/>
      <c r="E2531" s="34">
        <v>22876</v>
      </c>
      <c r="F2531" s="35">
        <v>0</v>
      </c>
      <c r="G2531" s="35">
        <v>0</v>
      </c>
    </row>
    <row r="2532" spans="1:7" ht="16" x14ac:dyDescent="0.2">
      <c r="A2532" s="4" t="s">
        <v>4069</v>
      </c>
      <c r="B2532" s="83"/>
      <c r="C2532" s="5" t="s">
        <v>4070</v>
      </c>
      <c r="D2532" s="15"/>
      <c r="E2532" s="34">
        <v>118908</v>
      </c>
      <c r="F2532" s="35">
        <v>4</v>
      </c>
      <c r="G2532" s="35">
        <v>4</v>
      </c>
    </row>
    <row r="2533" spans="1:7" ht="16" x14ac:dyDescent="0.2">
      <c r="A2533" s="4" t="s">
        <v>4071</v>
      </c>
      <c r="B2533" s="83"/>
      <c r="C2533" s="5" t="s">
        <v>4072</v>
      </c>
      <c r="D2533" s="11"/>
      <c r="E2533" s="34">
        <v>3472</v>
      </c>
      <c r="F2533" s="35">
        <v>0</v>
      </c>
      <c r="G2533" s="35">
        <v>0</v>
      </c>
    </row>
    <row r="2534" spans="1:7" ht="16" x14ac:dyDescent="0.2">
      <c r="A2534" s="4" t="s">
        <v>4073</v>
      </c>
      <c r="B2534" s="83"/>
      <c r="C2534" s="5" t="s">
        <v>4074</v>
      </c>
      <c r="D2534" s="11"/>
      <c r="E2534" s="34">
        <v>32515</v>
      </c>
      <c r="F2534" s="35">
        <v>0</v>
      </c>
      <c r="G2534" s="35">
        <v>0</v>
      </c>
    </row>
    <row r="2535" spans="1:7" ht="16" x14ac:dyDescent="0.2">
      <c r="A2535" s="4" t="s">
        <v>4075</v>
      </c>
      <c r="B2535" s="83"/>
      <c r="C2535" s="5" t="s">
        <v>1735</v>
      </c>
      <c r="D2535" s="27"/>
      <c r="E2535" s="34">
        <v>402248</v>
      </c>
      <c r="F2535" s="35">
        <v>16</v>
      </c>
      <c r="G2535" s="35" t="s">
        <v>5055</v>
      </c>
    </row>
    <row r="2536" spans="1:7" ht="16" x14ac:dyDescent="0.2">
      <c r="A2536" s="4" t="s">
        <v>4076</v>
      </c>
      <c r="B2536" s="83"/>
      <c r="C2536" s="5" t="s">
        <v>4077</v>
      </c>
      <c r="D2536" s="31"/>
      <c r="E2536" s="34">
        <v>2160088</v>
      </c>
      <c r="F2536" s="35">
        <v>111</v>
      </c>
      <c r="G2536" s="35" t="s">
        <v>5079</v>
      </c>
    </row>
    <row r="2537" spans="1:7" ht="16" x14ac:dyDescent="0.2">
      <c r="A2537" s="4" t="s">
        <v>4078</v>
      </c>
      <c r="B2537" s="83"/>
      <c r="C2537" s="5" t="s">
        <v>4079</v>
      </c>
      <c r="D2537" s="11"/>
      <c r="E2537" s="34">
        <v>13581</v>
      </c>
      <c r="F2537" s="35">
        <v>0</v>
      </c>
      <c r="G2537" s="35">
        <v>0</v>
      </c>
    </row>
    <row r="2538" spans="1:7" ht="16" x14ac:dyDescent="0.2">
      <c r="A2538" s="4" t="s">
        <v>4080</v>
      </c>
      <c r="B2538" s="83"/>
      <c r="C2538" s="5" t="s">
        <v>4081</v>
      </c>
      <c r="D2538" s="11"/>
      <c r="E2538" s="34">
        <v>567</v>
      </c>
      <c r="F2538" s="35">
        <v>0</v>
      </c>
      <c r="G2538" s="35">
        <v>0</v>
      </c>
    </row>
    <row r="2539" spans="1:7" ht="16" x14ac:dyDescent="0.2">
      <c r="A2539" s="4" t="s">
        <v>4082</v>
      </c>
      <c r="B2539" s="83"/>
      <c r="C2539" s="5" t="s">
        <v>4083</v>
      </c>
      <c r="D2539" s="11"/>
      <c r="E2539" s="34">
        <v>18918</v>
      </c>
      <c r="F2539" s="35">
        <v>0</v>
      </c>
      <c r="G2539" s="35">
        <v>0</v>
      </c>
    </row>
    <row r="2540" spans="1:7" ht="16" x14ac:dyDescent="0.2">
      <c r="A2540" s="4" t="s">
        <v>4084</v>
      </c>
      <c r="B2540" s="83"/>
      <c r="C2540" s="5" t="s">
        <v>4085</v>
      </c>
      <c r="D2540" s="14"/>
      <c r="E2540" s="34">
        <v>92696</v>
      </c>
      <c r="F2540" s="35">
        <v>3</v>
      </c>
      <c r="G2540" s="35">
        <v>3</v>
      </c>
    </row>
    <row r="2541" spans="1:7" ht="16" x14ac:dyDescent="0.2">
      <c r="A2541" s="4" t="s">
        <v>4086</v>
      </c>
      <c r="B2541" s="83"/>
      <c r="C2541" s="5" t="s">
        <v>4087</v>
      </c>
      <c r="D2541" s="16"/>
      <c r="E2541" s="34">
        <v>419080</v>
      </c>
      <c r="F2541" s="35">
        <v>5</v>
      </c>
      <c r="G2541" s="35">
        <v>5</v>
      </c>
    </row>
    <row r="2542" spans="1:7" ht="16" x14ac:dyDescent="0.2">
      <c r="A2542" s="4" t="s">
        <v>4088</v>
      </c>
      <c r="B2542" s="83"/>
      <c r="C2542" s="5" t="s">
        <v>4089</v>
      </c>
      <c r="D2542" s="15"/>
      <c r="E2542" s="34">
        <v>249088</v>
      </c>
      <c r="F2542" s="35">
        <v>4</v>
      </c>
      <c r="G2542" s="35">
        <v>4</v>
      </c>
    </row>
    <row r="2543" spans="1:7" ht="16" x14ac:dyDescent="0.2">
      <c r="A2543" s="4" t="s">
        <v>4090</v>
      </c>
      <c r="B2543" s="83"/>
      <c r="C2543" s="5" t="s">
        <v>4091</v>
      </c>
      <c r="D2543" s="11"/>
      <c r="E2543" s="34">
        <v>9458</v>
      </c>
      <c r="F2543" s="35">
        <v>0</v>
      </c>
      <c r="G2543" s="35">
        <v>0</v>
      </c>
    </row>
    <row r="2544" spans="1:7" ht="16" x14ac:dyDescent="0.2">
      <c r="A2544" s="4" t="s">
        <v>4092</v>
      </c>
      <c r="B2544" s="83"/>
      <c r="C2544" s="5" t="s">
        <v>4093</v>
      </c>
      <c r="D2544" s="11"/>
      <c r="E2544" s="34">
        <v>1474</v>
      </c>
      <c r="F2544" s="35">
        <v>0</v>
      </c>
      <c r="G2544" s="35">
        <v>0</v>
      </c>
    </row>
    <row r="2545" spans="1:7" ht="16" x14ac:dyDescent="0.2">
      <c r="A2545" s="4" t="s">
        <v>4094</v>
      </c>
      <c r="B2545" s="83"/>
      <c r="C2545" s="5" t="s">
        <v>790</v>
      </c>
      <c r="D2545" s="11"/>
      <c r="E2545" s="34">
        <v>6579</v>
      </c>
      <c r="F2545" s="35">
        <v>0</v>
      </c>
      <c r="G2545" s="35">
        <v>0</v>
      </c>
    </row>
    <row r="2546" spans="1:7" ht="16" x14ac:dyDescent="0.2">
      <c r="A2546" s="4" t="s">
        <v>4095</v>
      </c>
      <c r="B2546" s="83"/>
      <c r="C2546" s="5" t="s">
        <v>1278</v>
      </c>
      <c r="D2546" s="11"/>
      <c r="E2546" s="34">
        <v>38711</v>
      </c>
      <c r="F2546" s="35">
        <v>0</v>
      </c>
      <c r="G2546" s="35">
        <v>0</v>
      </c>
    </row>
    <row r="2547" spans="1:7" ht="16" x14ac:dyDescent="0.2">
      <c r="A2547" s="4" t="s">
        <v>4096</v>
      </c>
      <c r="B2547" s="83"/>
      <c r="C2547" s="5" t="s">
        <v>4097</v>
      </c>
      <c r="D2547" s="11"/>
      <c r="E2547" s="34">
        <v>20549</v>
      </c>
      <c r="F2547" s="35">
        <v>0</v>
      </c>
      <c r="G2547" s="35">
        <v>0</v>
      </c>
    </row>
    <row r="2548" spans="1:7" ht="16" x14ac:dyDescent="0.2">
      <c r="A2548" s="4" t="s">
        <v>4098</v>
      </c>
      <c r="B2548" s="83"/>
      <c r="C2548" s="5" t="s">
        <v>4099</v>
      </c>
      <c r="D2548" s="11"/>
      <c r="E2548" s="34">
        <v>57015</v>
      </c>
      <c r="F2548" s="35">
        <v>0</v>
      </c>
      <c r="G2548" s="35">
        <v>0</v>
      </c>
    </row>
    <row r="2549" spans="1:7" ht="16" x14ac:dyDescent="0.2">
      <c r="A2549" s="4" t="s">
        <v>4100</v>
      </c>
      <c r="B2549" s="83"/>
      <c r="C2549" s="5" t="s">
        <v>1752</v>
      </c>
      <c r="D2549" s="11"/>
      <c r="E2549" s="34">
        <v>55150</v>
      </c>
      <c r="F2549" s="35">
        <v>0</v>
      </c>
      <c r="G2549" s="35">
        <v>0</v>
      </c>
    </row>
    <row r="2550" spans="1:7" ht="16" x14ac:dyDescent="0.2">
      <c r="A2550" s="4" t="s">
        <v>4101</v>
      </c>
      <c r="B2550" s="83"/>
      <c r="C2550" s="5" t="s">
        <v>126</v>
      </c>
      <c r="D2550" s="11"/>
      <c r="E2550" s="34">
        <v>19599</v>
      </c>
      <c r="F2550" s="35">
        <v>0</v>
      </c>
      <c r="G2550" s="35">
        <v>0</v>
      </c>
    </row>
    <row r="2551" spans="1:7" ht="16" x14ac:dyDescent="0.2">
      <c r="A2551" s="4" t="s">
        <v>4102</v>
      </c>
      <c r="B2551" s="83"/>
      <c r="C2551" s="5" t="s">
        <v>4103</v>
      </c>
      <c r="D2551" s="11"/>
      <c r="E2551" s="34">
        <v>14491</v>
      </c>
      <c r="F2551" s="35">
        <v>0</v>
      </c>
      <c r="G2551" s="35">
        <v>0</v>
      </c>
    </row>
    <row r="2552" spans="1:7" ht="16" x14ac:dyDescent="0.2">
      <c r="A2552" s="4" t="s">
        <v>4104</v>
      </c>
      <c r="B2552" s="83"/>
      <c r="C2552" s="5" t="s">
        <v>1922</v>
      </c>
      <c r="D2552" s="13"/>
      <c r="E2552" s="34">
        <v>433946</v>
      </c>
      <c r="F2552" s="35">
        <v>2</v>
      </c>
      <c r="G2552" s="35">
        <v>2</v>
      </c>
    </row>
    <row r="2553" spans="1:7" ht="16" x14ac:dyDescent="0.2">
      <c r="A2553" s="4" t="s">
        <v>4105</v>
      </c>
      <c r="B2553" s="83"/>
      <c r="C2553" s="5" t="s">
        <v>4106</v>
      </c>
      <c r="D2553" s="12"/>
      <c r="E2553" s="34">
        <v>13380</v>
      </c>
      <c r="F2553" s="35">
        <v>1</v>
      </c>
      <c r="G2553" s="35">
        <v>1</v>
      </c>
    </row>
    <row r="2554" spans="1:7" ht="16" x14ac:dyDescent="0.2">
      <c r="A2554" s="4" t="s">
        <v>4107</v>
      </c>
      <c r="B2554" s="83"/>
      <c r="C2554" s="5" t="s">
        <v>4108</v>
      </c>
      <c r="D2554" s="11"/>
      <c r="E2554" s="34">
        <v>5805</v>
      </c>
      <c r="F2554" s="35">
        <v>0</v>
      </c>
      <c r="G2554" s="35">
        <v>0</v>
      </c>
    </row>
    <row r="2555" spans="1:7" ht="16" x14ac:dyDescent="0.2">
      <c r="A2555" s="4" t="s">
        <v>4109</v>
      </c>
      <c r="B2555" s="83"/>
      <c r="C2555" s="5" t="s">
        <v>1066</v>
      </c>
      <c r="D2555" s="12"/>
      <c r="E2555" s="34">
        <v>28651</v>
      </c>
      <c r="F2555" s="35">
        <v>1</v>
      </c>
      <c r="G2555" s="35">
        <v>1</v>
      </c>
    </row>
    <row r="2556" spans="1:7" ht="16" x14ac:dyDescent="0.2">
      <c r="A2556" s="4" t="s">
        <v>4110</v>
      </c>
      <c r="B2556" s="83"/>
      <c r="C2556" s="5" t="s">
        <v>4111</v>
      </c>
      <c r="D2556" s="11"/>
      <c r="E2556" s="34">
        <v>7295</v>
      </c>
      <c r="F2556" s="35">
        <v>0</v>
      </c>
      <c r="G2556" s="35">
        <v>0</v>
      </c>
    </row>
    <row r="2557" spans="1:7" ht="16" x14ac:dyDescent="0.2">
      <c r="A2557" s="4" t="s">
        <v>4112</v>
      </c>
      <c r="B2557" s="83"/>
      <c r="C2557" s="5" t="s">
        <v>128</v>
      </c>
      <c r="D2557" s="12"/>
      <c r="E2557" s="34">
        <v>57594</v>
      </c>
      <c r="F2557" s="35">
        <v>1</v>
      </c>
      <c r="G2557" s="35">
        <v>1</v>
      </c>
    </row>
    <row r="2558" spans="1:7" ht="16" x14ac:dyDescent="0.2">
      <c r="A2558" s="4" t="s">
        <v>4113</v>
      </c>
      <c r="B2558" s="83"/>
      <c r="C2558" s="5" t="s">
        <v>130</v>
      </c>
      <c r="D2558" s="11"/>
      <c r="E2558" s="34">
        <v>53337</v>
      </c>
      <c r="F2558" s="35">
        <v>0</v>
      </c>
      <c r="G2558" s="35">
        <v>0</v>
      </c>
    </row>
    <row r="2559" spans="1:7" ht="16" x14ac:dyDescent="0.2">
      <c r="A2559" s="4" t="s">
        <v>4114</v>
      </c>
      <c r="B2559" s="83"/>
      <c r="C2559" s="5" t="s">
        <v>4115</v>
      </c>
      <c r="D2559" s="11"/>
      <c r="E2559" s="34">
        <v>6643</v>
      </c>
      <c r="F2559" s="35">
        <v>0</v>
      </c>
      <c r="G2559" s="35">
        <v>0</v>
      </c>
    </row>
    <row r="2560" spans="1:7" ht="16" x14ac:dyDescent="0.2">
      <c r="A2560" s="4" t="s">
        <v>4116</v>
      </c>
      <c r="B2560" s="83"/>
      <c r="C2560" s="5" t="s">
        <v>138</v>
      </c>
      <c r="D2560" s="11"/>
      <c r="E2560" s="34">
        <v>10764</v>
      </c>
      <c r="F2560" s="35">
        <v>0</v>
      </c>
      <c r="G2560" s="35">
        <v>0</v>
      </c>
    </row>
    <row r="2561" spans="1:7" ht="16" x14ac:dyDescent="0.2">
      <c r="A2561" s="4" t="s">
        <v>4117</v>
      </c>
      <c r="B2561" s="83"/>
      <c r="C2561" s="5" t="s">
        <v>4118</v>
      </c>
      <c r="D2561" s="11"/>
      <c r="E2561" s="34">
        <v>2546</v>
      </c>
      <c r="F2561" s="35">
        <v>0</v>
      </c>
      <c r="G2561" s="35">
        <v>0</v>
      </c>
    </row>
    <row r="2562" spans="1:7" ht="16" x14ac:dyDescent="0.2">
      <c r="A2562" s="4" t="s">
        <v>4119</v>
      </c>
      <c r="B2562" s="83"/>
      <c r="C2562" s="5" t="s">
        <v>4120</v>
      </c>
      <c r="D2562" s="11"/>
      <c r="E2562" s="34">
        <v>3412</v>
      </c>
      <c r="F2562" s="35">
        <v>0</v>
      </c>
      <c r="G2562" s="35">
        <v>0</v>
      </c>
    </row>
    <row r="2563" spans="1:7" ht="16" x14ac:dyDescent="0.2">
      <c r="A2563" s="4" t="s">
        <v>4121</v>
      </c>
      <c r="B2563" s="83"/>
      <c r="C2563" s="5" t="s">
        <v>4122</v>
      </c>
      <c r="D2563" s="11"/>
      <c r="E2563" s="34">
        <v>7915</v>
      </c>
      <c r="F2563" s="35">
        <v>0</v>
      </c>
      <c r="G2563" s="35">
        <v>0</v>
      </c>
    </row>
    <row r="2564" spans="1:7" ht="16" x14ac:dyDescent="0.2">
      <c r="A2564" s="4" t="s">
        <v>4123</v>
      </c>
      <c r="B2564" s="83"/>
      <c r="C2564" s="5" t="s">
        <v>4124</v>
      </c>
      <c r="D2564" s="21"/>
      <c r="E2564" s="34">
        <v>1297179</v>
      </c>
      <c r="F2564" s="35">
        <v>10</v>
      </c>
      <c r="G2564" s="35">
        <v>10</v>
      </c>
    </row>
    <row r="2565" spans="1:7" ht="16" x14ac:dyDescent="0.2">
      <c r="A2565" s="4" t="s">
        <v>4125</v>
      </c>
      <c r="B2565" s="83"/>
      <c r="C2565" s="5" t="s">
        <v>4126</v>
      </c>
      <c r="D2565" s="11"/>
      <c r="E2565" s="34">
        <v>2487</v>
      </c>
      <c r="F2565" s="35">
        <v>0</v>
      </c>
      <c r="G2565" s="35">
        <v>0</v>
      </c>
    </row>
    <row r="2566" spans="1:7" ht="16" x14ac:dyDescent="0.2">
      <c r="A2566" s="4" t="s">
        <v>4127</v>
      </c>
      <c r="B2566" s="83"/>
      <c r="C2566" s="5" t="s">
        <v>4128</v>
      </c>
      <c r="D2566" s="13"/>
      <c r="E2566" s="34">
        <v>21439</v>
      </c>
      <c r="F2566" s="35">
        <v>2</v>
      </c>
      <c r="G2566" s="35">
        <v>2</v>
      </c>
    </row>
    <row r="2567" spans="1:7" ht="16" x14ac:dyDescent="0.2">
      <c r="A2567" s="4" t="s">
        <v>4129</v>
      </c>
      <c r="B2567" s="83"/>
      <c r="C2567" s="5" t="s">
        <v>4130</v>
      </c>
      <c r="D2567" s="11"/>
      <c r="E2567" s="34">
        <v>209166</v>
      </c>
      <c r="F2567" s="35">
        <v>0</v>
      </c>
      <c r="G2567" s="35">
        <v>0</v>
      </c>
    </row>
    <row r="2568" spans="1:7" ht="16" x14ac:dyDescent="0.2">
      <c r="A2568" s="4" t="s">
        <v>4131</v>
      </c>
      <c r="B2568" s="83"/>
      <c r="C2568" s="5" t="s">
        <v>1579</v>
      </c>
      <c r="D2568" s="12"/>
      <c r="E2568" s="34">
        <v>14432</v>
      </c>
      <c r="F2568" s="35">
        <v>1</v>
      </c>
      <c r="G2568" s="35">
        <v>1</v>
      </c>
    </row>
    <row r="2569" spans="1:7" ht="16" x14ac:dyDescent="0.2">
      <c r="A2569" s="4" t="s">
        <v>4132</v>
      </c>
      <c r="B2569" s="83"/>
      <c r="C2569" s="5" t="s">
        <v>4133</v>
      </c>
      <c r="D2569" s="11"/>
      <c r="E2569" s="34">
        <v>3607</v>
      </c>
      <c r="F2569" s="35">
        <v>0</v>
      </c>
      <c r="G2569" s="35">
        <v>0</v>
      </c>
    </row>
    <row r="2570" spans="1:7" ht="16" x14ac:dyDescent="0.2">
      <c r="A2570" s="4" t="s">
        <v>4134</v>
      </c>
      <c r="B2570" s="83"/>
      <c r="C2570" s="5" t="s">
        <v>4135</v>
      </c>
      <c r="D2570" s="11"/>
      <c r="E2570" s="34">
        <v>44461</v>
      </c>
      <c r="F2570" s="35">
        <v>0</v>
      </c>
      <c r="G2570" s="35">
        <v>0</v>
      </c>
    </row>
    <row r="2571" spans="1:7" ht="16" x14ac:dyDescent="0.2">
      <c r="A2571" s="4" t="s">
        <v>4136</v>
      </c>
      <c r="B2571" s="83"/>
      <c r="C2571" s="5" t="s">
        <v>4137</v>
      </c>
      <c r="D2571" s="12"/>
      <c r="E2571" s="34">
        <v>85592</v>
      </c>
      <c r="F2571" s="35">
        <v>1</v>
      </c>
      <c r="G2571" s="35">
        <v>1</v>
      </c>
    </row>
    <row r="2572" spans="1:7" ht="16" x14ac:dyDescent="0.2">
      <c r="A2572" s="4" t="s">
        <v>4138</v>
      </c>
      <c r="B2572" s="83"/>
      <c r="C2572" s="5" t="s">
        <v>4139</v>
      </c>
      <c r="D2572" s="11"/>
      <c r="E2572" s="34">
        <v>1224</v>
      </c>
      <c r="F2572" s="35">
        <v>0</v>
      </c>
      <c r="G2572" s="35">
        <v>0</v>
      </c>
    </row>
    <row r="2573" spans="1:7" ht="16" x14ac:dyDescent="0.2">
      <c r="A2573" s="4" t="s">
        <v>4140</v>
      </c>
      <c r="B2573" s="83"/>
      <c r="C2573" s="5" t="s">
        <v>4141</v>
      </c>
      <c r="D2573" s="11"/>
      <c r="E2573" s="34">
        <v>4554</v>
      </c>
      <c r="F2573" s="35">
        <v>0</v>
      </c>
      <c r="G2573" s="35">
        <v>0</v>
      </c>
    </row>
    <row r="2574" spans="1:7" ht="16" x14ac:dyDescent="0.2">
      <c r="A2574" s="4" t="s">
        <v>4142</v>
      </c>
      <c r="B2574" s="83"/>
      <c r="C2574" s="5" t="s">
        <v>3951</v>
      </c>
      <c r="D2574" s="11"/>
      <c r="E2574" s="34">
        <v>2769</v>
      </c>
      <c r="F2574" s="35">
        <v>0</v>
      </c>
      <c r="G2574" s="35">
        <v>0</v>
      </c>
    </row>
    <row r="2575" spans="1:7" ht="16" x14ac:dyDescent="0.2">
      <c r="A2575" s="4" t="s">
        <v>4143</v>
      </c>
      <c r="B2575" s="83"/>
      <c r="C2575" s="5" t="s">
        <v>4144</v>
      </c>
      <c r="D2575" s="11"/>
      <c r="E2575" s="34">
        <v>4852</v>
      </c>
      <c r="F2575" s="35">
        <v>0</v>
      </c>
      <c r="G2575" s="35">
        <v>0</v>
      </c>
    </row>
    <row r="2576" spans="1:7" ht="16" x14ac:dyDescent="0.2">
      <c r="A2576" s="4" t="s">
        <v>4145</v>
      </c>
      <c r="B2576" s="83"/>
      <c r="C2576" s="5" t="s">
        <v>4146</v>
      </c>
      <c r="D2576" s="11"/>
      <c r="E2576" s="34">
        <v>2267</v>
      </c>
      <c r="F2576" s="35">
        <v>0</v>
      </c>
      <c r="G2576" s="35">
        <v>0</v>
      </c>
    </row>
    <row r="2577" spans="1:7" ht="16" x14ac:dyDescent="0.2">
      <c r="A2577" s="4" t="s">
        <v>4147</v>
      </c>
      <c r="B2577" s="83"/>
      <c r="C2577" s="5" t="s">
        <v>4148</v>
      </c>
      <c r="D2577" s="11"/>
      <c r="E2577" s="34">
        <v>7508</v>
      </c>
      <c r="F2577" s="35">
        <v>0</v>
      </c>
      <c r="G2577" s="35">
        <v>0</v>
      </c>
    </row>
    <row r="2578" spans="1:7" ht="16" x14ac:dyDescent="0.2">
      <c r="A2578" s="4" t="s">
        <v>4149</v>
      </c>
      <c r="B2578" s="83"/>
      <c r="C2578" s="5" t="s">
        <v>158</v>
      </c>
      <c r="D2578" s="31"/>
      <c r="E2578" s="34">
        <v>2661397</v>
      </c>
      <c r="F2578" s="35">
        <v>182</v>
      </c>
      <c r="G2578" s="35" t="s">
        <v>5079</v>
      </c>
    </row>
    <row r="2579" spans="1:7" ht="16" x14ac:dyDescent="0.2">
      <c r="A2579" s="4" t="s">
        <v>4150</v>
      </c>
      <c r="B2579" s="83"/>
      <c r="C2579" s="5" t="s">
        <v>838</v>
      </c>
      <c r="D2579" s="11"/>
      <c r="E2579" s="34">
        <v>11776</v>
      </c>
      <c r="F2579" s="35">
        <v>0</v>
      </c>
      <c r="G2579" s="35">
        <v>0</v>
      </c>
    </row>
    <row r="2580" spans="1:7" ht="16" x14ac:dyDescent="0.2">
      <c r="A2580" s="4" t="s">
        <v>4151</v>
      </c>
      <c r="B2580" s="83"/>
      <c r="C2580" s="5" t="s">
        <v>4152</v>
      </c>
      <c r="D2580" s="12"/>
      <c r="E2580" s="34">
        <v>18626</v>
      </c>
      <c r="F2580" s="35">
        <v>1</v>
      </c>
      <c r="G2580" s="35">
        <v>1</v>
      </c>
    </row>
    <row r="2581" spans="1:7" ht="16" x14ac:dyDescent="0.2">
      <c r="A2581" s="4" t="s">
        <v>4153</v>
      </c>
      <c r="B2581" s="83"/>
      <c r="C2581" s="5" t="s">
        <v>552</v>
      </c>
      <c r="D2581" s="11"/>
      <c r="E2581" s="34">
        <v>5549</v>
      </c>
      <c r="F2581" s="35">
        <v>0</v>
      </c>
      <c r="G2581" s="35">
        <v>0</v>
      </c>
    </row>
    <row r="2582" spans="1:7" ht="16" x14ac:dyDescent="0.2">
      <c r="A2582" s="4" t="s">
        <v>4154</v>
      </c>
      <c r="B2582" s="83"/>
      <c r="C2582" s="5" t="s">
        <v>4155</v>
      </c>
      <c r="D2582" s="22"/>
      <c r="E2582" s="34">
        <v>1069346</v>
      </c>
      <c r="F2582" s="35">
        <v>11</v>
      </c>
      <c r="G2582" s="35">
        <v>11</v>
      </c>
    </row>
    <row r="2583" spans="1:7" ht="16" x14ac:dyDescent="0.2">
      <c r="A2583" s="4" t="s">
        <v>4156</v>
      </c>
      <c r="B2583" s="83"/>
      <c r="C2583" s="5" t="s">
        <v>4157</v>
      </c>
      <c r="D2583" s="11"/>
      <c r="E2583" s="34">
        <v>20309</v>
      </c>
      <c r="F2583" s="35">
        <v>0</v>
      </c>
      <c r="G2583" s="35">
        <v>0</v>
      </c>
    </row>
    <row r="2584" spans="1:7" ht="16" x14ac:dyDescent="0.2">
      <c r="A2584" s="4" t="s">
        <v>4158</v>
      </c>
      <c r="B2584" s="83"/>
      <c r="C2584" s="5" t="s">
        <v>4159</v>
      </c>
      <c r="D2584" s="11"/>
      <c r="E2584" s="34">
        <v>1692</v>
      </c>
      <c r="F2584" s="35">
        <v>0</v>
      </c>
      <c r="G2584" s="35">
        <v>0</v>
      </c>
    </row>
    <row r="2585" spans="1:7" ht="16" x14ac:dyDescent="0.2">
      <c r="A2585" s="4" t="s">
        <v>4160</v>
      </c>
      <c r="B2585" s="83"/>
      <c r="C2585" s="5" t="s">
        <v>4161</v>
      </c>
      <c r="D2585" s="12"/>
      <c r="E2585" s="34">
        <v>8024</v>
      </c>
      <c r="F2585" s="35">
        <v>1</v>
      </c>
      <c r="G2585" s="35">
        <v>1</v>
      </c>
    </row>
    <row r="2586" spans="1:7" ht="16" x14ac:dyDescent="0.2">
      <c r="A2586" s="4" t="s">
        <v>4162</v>
      </c>
      <c r="B2586" s="83"/>
      <c r="C2586" s="5" t="s">
        <v>4163</v>
      </c>
      <c r="D2586" s="11"/>
      <c r="E2586" s="34">
        <v>3213</v>
      </c>
      <c r="F2586" s="35">
        <v>0</v>
      </c>
      <c r="G2586" s="35">
        <v>0</v>
      </c>
    </row>
    <row r="2587" spans="1:7" ht="16" x14ac:dyDescent="0.2">
      <c r="A2587" s="4" t="s">
        <v>4164</v>
      </c>
      <c r="B2587" s="83"/>
      <c r="C2587" s="5" t="s">
        <v>677</v>
      </c>
      <c r="D2587" s="11"/>
      <c r="E2587" s="34">
        <v>9402</v>
      </c>
      <c r="F2587" s="35">
        <v>0</v>
      </c>
      <c r="G2587" s="35">
        <v>0</v>
      </c>
    </row>
    <row r="2588" spans="1:7" ht="16" x14ac:dyDescent="0.2">
      <c r="A2588" s="4" t="s">
        <v>4165</v>
      </c>
      <c r="B2588" s="83"/>
      <c r="C2588" s="5" t="s">
        <v>4166</v>
      </c>
      <c r="D2588" s="11"/>
      <c r="E2588" s="34">
        <v>18143</v>
      </c>
      <c r="F2588" s="35">
        <v>0</v>
      </c>
      <c r="G2588" s="35">
        <v>0</v>
      </c>
    </row>
    <row r="2589" spans="1:7" ht="16" x14ac:dyDescent="0.2">
      <c r="A2589" s="4" t="s">
        <v>4167</v>
      </c>
      <c r="B2589" s="83"/>
      <c r="C2589" s="5" t="s">
        <v>4168</v>
      </c>
      <c r="D2589" s="15"/>
      <c r="E2589" s="34">
        <v>173801</v>
      </c>
      <c r="F2589" s="35">
        <v>4</v>
      </c>
      <c r="G2589" s="35">
        <v>4</v>
      </c>
    </row>
    <row r="2590" spans="1:7" ht="16" x14ac:dyDescent="0.2">
      <c r="A2590" s="4" t="s">
        <v>4169</v>
      </c>
      <c r="B2590" s="83"/>
      <c r="C2590" s="5" t="s">
        <v>1308</v>
      </c>
      <c r="D2590" s="11"/>
      <c r="E2590" s="34">
        <v>1370</v>
      </c>
      <c r="F2590" s="35">
        <v>0</v>
      </c>
      <c r="G2590" s="35">
        <v>0</v>
      </c>
    </row>
    <row r="2591" spans="1:7" ht="16" x14ac:dyDescent="0.2">
      <c r="A2591" s="4" t="s">
        <v>4170</v>
      </c>
      <c r="B2591" s="83"/>
      <c r="C2591" s="5" t="s">
        <v>562</v>
      </c>
      <c r="D2591" s="27"/>
      <c r="E2591" s="34">
        <v>877858</v>
      </c>
      <c r="F2591" s="35">
        <v>19</v>
      </c>
      <c r="G2591" s="35" t="s">
        <v>5055</v>
      </c>
    </row>
    <row r="2592" spans="1:7" ht="16" x14ac:dyDescent="0.2">
      <c r="A2592" s="4" t="s">
        <v>4171</v>
      </c>
      <c r="B2592" s="83"/>
      <c r="C2592" s="5" t="s">
        <v>1592</v>
      </c>
      <c r="D2592" s="12"/>
      <c r="E2592" s="34">
        <v>240867</v>
      </c>
      <c r="F2592" s="35">
        <v>1</v>
      </c>
      <c r="G2592" s="35">
        <v>1</v>
      </c>
    </row>
    <row r="2593" spans="1:7" ht="16" x14ac:dyDescent="0.2">
      <c r="A2593" s="4" t="s">
        <v>4172</v>
      </c>
      <c r="B2593" s="83"/>
      <c r="C2593" s="5" t="s">
        <v>4173</v>
      </c>
      <c r="D2593" s="11"/>
      <c r="E2593" s="34">
        <v>43911</v>
      </c>
      <c r="F2593" s="35">
        <v>0</v>
      </c>
      <c r="G2593" s="35">
        <v>0</v>
      </c>
    </row>
    <row r="2594" spans="1:7" ht="16" x14ac:dyDescent="0.2">
      <c r="A2594" s="4" t="s">
        <v>4174</v>
      </c>
      <c r="B2594" s="83"/>
      <c r="C2594" s="5" t="s">
        <v>4175</v>
      </c>
      <c r="D2594" s="11"/>
      <c r="E2594" s="34">
        <v>17869</v>
      </c>
      <c r="F2594" s="35">
        <v>0</v>
      </c>
      <c r="G2594" s="35">
        <v>0</v>
      </c>
    </row>
    <row r="2595" spans="1:7" ht="16" x14ac:dyDescent="0.2">
      <c r="A2595" s="4" t="s">
        <v>4176</v>
      </c>
      <c r="B2595" s="83"/>
      <c r="C2595" s="5" t="s">
        <v>861</v>
      </c>
      <c r="D2595" s="11"/>
      <c r="E2595" s="34">
        <v>39265</v>
      </c>
      <c r="F2595" s="35">
        <v>0</v>
      </c>
      <c r="G2595" s="35">
        <v>0</v>
      </c>
    </row>
    <row r="2596" spans="1:7" ht="16" x14ac:dyDescent="0.2">
      <c r="A2596" s="4" t="s">
        <v>4177</v>
      </c>
      <c r="B2596" s="83"/>
      <c r="C2596" s="5" t="s">
        <v>168</v>
      </c>
      <c r="D2596" s="12"/>
      <c r="E2596" s="34">
        <v>25459</v>
      </c>
      <c r="F2596" s="35">
        <v>1</v>
      </c>
      <c r="G2596" s="35">
        <v>1</v>
      </c>
    </row>
    <row r="2597" spans="1:7" ht="16" x14ac:dyDescent="0.2">
      <c r="A2597" s="4" t="s">
        <v>4178</v>
      </c>
      <c r="B2597" s="83"/>
      <c r="C2597" s="5" t="s">
        <v>4179</v>
      </c>
      <c r="D2597" s="11"/>
      <c r="E2597" s="34">
        <v>3692</v>
      </c>
      <c r="F2597" s="35">
        <v>0</v>
      </c>
      <c r="G2597" s="35">
        <v>0</v>
      </c>
    </row>
    <row r="2598" spans="1:7" ht="16" x14ac:dyDescent="0.2">
      <c r="A2598" s="4" t="s">
        <v>4180</v>
      </c>
      <c r="B2598" s="83"/>
      <c r="C2598" s="5" t="s">
        <v>864</v>
      </c>
      <c r="D2598" s="11"/>
      <c r="E2598" s="34">
        <v>4881</v>
      </c>
      <c r="F2598" s="35">
        <v>0</v>
      </c>
      <c r="G2598" s="35">
        <v>0</v>
      </c>
    </row>
    <row r="2599" spans="1:7" ht="16" x14ac:dyDescent="0.2">
      <c r="A2599" s="4" t="s">
        <v>4181</v>
      </c>
      <c r="B2599" s="83"/>
      <c r="C2599" s="5" t="s">
        <v>4182</v>
      </c>
      <c r="D2599" s="11"/>
      <c r="E2599" s="34">
        <v>1044</v>
      </c>
      <c r="F2599" s="35">
        <v>0</v>
      </c>
      <c r="G2599" s="35">
        <v>0</v>
      </c>
    </row>
    <row r="2600" spans="1:7" ht="16" x14ac:dyDescent="0.2">
      <c r="A2600" s="4" t="s">
        <v>4183</v>
      </c>
      <c r="B2600" s="83"/>
      <c r="C2600" s="5" t="s">
        <v>4184</v>
      </c>
      <c r="D2600" s="22"/>
      <c r="E2600" s="34">
        <v>975191</v>
      </c>
      <c r="F2600" s="35">
        <v>11</v>
      </c>
      <c r="G2600" s="35">
        <v>11</v>
      </c>
    </row>
    <row r="2601" spans="1:7" ht="16" x14ac:dyDescent="0.2">
      <c r="A2601" s="4" t="s">
        <v>4185</v>
      </c>
      <c r="B2601" s="83"/>
      <c r="C2601" s="5" t="s">
        <v>170</v>
      </c>
      <c r="D2601" s="12"/>
      <c r="E2601" s="34">
        <v>10994</v>
      </c>
      <c r="F2601" s="35">
        <v>1</v>
      </c>
      <c r="G2601" s="35">
        <v>1</v>
      </c>
    </row>
    <row r="2602" spans="1:7" ht="16" x14ac:dyDescent="0.2">
      <c r="A2602" s="4" t="s">
        <v>4186</v>
      </c>
      <c r="B2602" s="83"/>
      <c r="C2602" s="5" t="s">
        <v>4187</v>
      </c>
      <c r="D2602" s="11"/>
      <c r="E2602" s="34">
        <v>20811</v>
      </c>
      <c r="F2602" s="35">
        <v>0</v>
      </c>
      <c r="G2602" s="35">
        <v>0</v>
      </c>
    </row>
    <row r="2603" spans="1:7" ht="16" x14ac:dyDescent="0.2">
      <c r="A2603" s="4" t="s">
        <v>4188</v>
      </c>
      <c r="B2603" s="83"/>
      <c r="C2603" s="5" t="s">
        <v>4189</v>
      </c>
      <c r="D2603" s="12"/>
      <c r="E2603" s="34">
        <v>18823</v>
      </c>
      <c r="F2603" s="35">
        <v>1</v>
      </c>
      <c r="G2603" s="35">
        <v>1</v>
      </c>
    </row>
    <row r="2604" spans="1:7" ht="16" x14ac:dyDescent="0.2">
      <c r="A2604" s="4" t="s">
        <v>4190</v>
      </c>
      <c r="B2604" s="83"/>
      <c r="C2604" s="5" t="s">
        <v>4191</v>
      </c>
      <c r="D2604" s="11"/>
      <c r="E2604" s="34">
        <v>23956</v>
      </c>
      <c r="F2604" s="35">
        <v>0</v>
      </c>
      <c r="G2604" s="35">
        <v>0</v>
      </c>
    </row>
    <row r="2605" spans="1:7" ht="16" x14ac:dyDescent="0.2">
      <c r="A2605" s="4" t="s">
        <v>4192</v>
      </c>
      <c r="B2605" s="83"/>
      <c r="C2605" s="5" t="s">
        <v>4193</v>
      </c>
      <c r="D2605" s="26"/>
      <c r="E2605" s="34">
        <v>372207</v>
      </c>
      <c r="F2605" s="35">
        <v>15</v>
      </c>
      <c r="G2605" s="35">
        <v>15</v>
      </c>
    </row>
    <row r="2606" spans="1:7" ht="16" x14ac:dyDescent="0.2">
      <c r="A2606" s="4" t="s">
        <v>4194</v>
      </c>
      <c r="B2606" s="83"/>
      <c r="C2606" s="5" t="s">
        <v>4195</v>
      </c>
      <c r="D2606" s="11"/>
      <c r="E2606" s="34">
        <v>4510</v>
      </c>
      <c r="F2606" s="35">
        <v>0</v>
      </c>
      <c r="G2606" s="35">
        <v>0</v>
      </c>
    </row>
    <row r="2607" spans="1:7" ht="16" x14ac:dyDescent="0.2">
      <c r="A2607" s="4" t="s">
        <v>4196</v>
      </c>
      <c r="B2607" s="83"/>
      <c r="C2607" s="5" t="s">
        <v>4197</v>
      </c>
      <c r="D2607" s="11"/>
      <c r="E2607" s="34">
        <v>28527</v>
      </c>
      <c r="F2607" s="35">
        <v>0</v>
      </c>
      <c r="G2607" s="35">
        <v>0</v>
      </c>
    </row>
    <row r="2608" spans="1:7" ht="16" x14ac:dyDescent="0.2">
      <c r="A2608" s="4" t="s">
        <v>4198</v>
      </c>
      <c r="B2608" s="83"/>
      <c r="C2608" s="5" t="s">
        <v>4199</v>
      </c>
      <c r="D2608" s="11"/>
      <c r="E2608" s="34">
        <v>1128</v>
      </c>
      <c r="F2608" s="35">
        <v>0</v>
      </c>
      <c r="G2608" s="35">
        <v>0</v>
      </c>
    </row>
    <row r="2609" spans="1:7" ht="16" x14ac:dyDescent="0.2">
      <c r="A2609" s="4" t="s">
        <v>4200</v>
      </c>
      <c r="B2609" s="83"/>
      <c r="C2609" s="5" t="s">
        <v>4201</v>
      </c>
      <c r="D2609" s="11"/>
      <c r="E2609" s="34">
        <v>7208</v>
      </c>
      <c r="F2609" s="35">
        <v>0</v>
      </c>
      <c r="G2609" s="35">
        <v>0</v>
      </c>
    </row>
    <row r="2610" spans="1:7" ht="16" x14ac:dyDescent="0.2">
      <c r="A2610" s="4" t="s">
        <v>4202</v>
      </c>
      <c r="B2610" s="83"/>
      <c r="C2610" s="5" t="s">
        <v>4203</v>
      </c>
      <c r="D2610" s="13"/>
      <c r="E2610" s="34">
        <v>20159</v>
      </c>
      <c r="F2610" s="35">
        <v>2</v>
      </c>
      <c r="G2610" s="35">
        <v>2</v>
      </c>
    </row>
    <row r="2611" spans="1:7" ht="16" x14ac:dyDescent="0.2">
      <c r="A2611" s="4" t="s">
        <v>4204</v>
      </c>
      <c r="B2611" s="83"/>
      <c r="C2611" s="5" t="s">
        <v>1606</v>
      </c>
      <c r="D2611" s="11"/>
      <c r="E2611" s="34">
        <v>20919</v>
      </c>
      <c r="F2611" s="35">
        <v>0</v>
      </c>
      <c r="G2611" s="35">
        <v>0</v>
      </c>
    </row>
    <row r="2612" spans="1:7" ht="16" x14ac:dyDescent="0.2">
      <c r="A2612" s="4" t="s">
        <v>4205</v>
      </c>
      <c r="B2612" s="83"/>
      <c r="C2612" s="5" t="s">
        <v>1790</v>
      </c>
      <c r="D2612" s="11"/>
      <c r="E2612" s="34">
        <v>153613</v>
      </c>
      <c r="F2612" s="35">
        <v>0</v>
      </c>
      <c r="G2612" s="35">
        <v>0</v>
      </c>
    </row>
    <row r="2613" spans="1:7" ht="16" x14ac:dyDescent="0.2">
      <c r="A2613" s="4" t="s">
        <v>4206</v>
      </c>
      <c r="B2613" s="83"/>
      <c r="C2613" s="5" t="s">
        <v>4207</v>
      </c>
      <c r="D2613" s="17"/>
      <c r="E2613" s="34">
        <v>126095</v>
      </c>
      <c r="F2613" s="35">
        <v>6</v>
      </c>
      <c r="G2613" s="35">
        <v>6</v>
      </c>
    </row>
    <row r="2614" spans="1:7" ht="16" x14ac:dyDescent="0.2">
      <c r="A2614" s="4" t="s">
        <v>4208</v>
      </c>
      <c r="B2614" s="83"/>
      <c r="C2614" s="5" t="s">
        <v>4209</v>
      </c>
      <c r="D2614" s="11"/>
      <c r="E2614" s="34">
        <v>34252</v>
      </c>
      <c r="F2614" s="35">
        <v>0</v>
      </c>
      <c r="G2614" s="35">
        <v>0</v>
      </c>
    </row>
    <row r="2615" spans="1:7" ht="16" x14ac:dyDescent="0.2">
      <c r="A2615" s="4" t="s">
        <v>4210</v>
      </c>
      <c r="B2615" s="83"/>
      <c r="C2615" s="5" t="s">
        <v>3208</v>
      </c>
      <c r="D2615" s="11"/>
      <c r="E2615" s="34">
        <v>201111</v>
      </c>
      <c r="F2615" s="35">
        <v>0</v>
      </c>
      <c r="G2615" s="35">
        <v>0</v>
      </c>
    </row>
    <row r="2616" spans="1:7" ht="16" x14ac:dyDescent="0.2">
      <c r="A2616" s="4" t="s">
        <v>4211</v>
      </c>
      <c r="B2616" s="83"/>
      <c r="C2616" s="5" t="s">
        <v>176</v>
      </c>
      <c r="D2616" s="11"/>
      <c r="E2616" s="34">
        <v>31819</v>
      </c>
      <c r="F2616" s="35">
        <v>0</v>
      </c>
      <c r="G2616" s="35">
        <v>0</v>
      </c>
    </row>
    <row r="2617" spans="1:7" ht="16" x14ac:dyDescent="0.2">
      <c r="A2617" s="4" t="s">
        <v>4212</v>
      </c>
      <c r="B2617" s="83"/>
      <c r="C2617" s="5" t="s">
        <v>885</v>
      </c>
      <c r="D2617" s="11"/>
      <c r="E2617" s="34">
        <v>2737</v>
      </c>
      <c r="F2617" s="35">
        <v>0</v>
      </c>
      <c r="G2617" s="35">
        <v>0</v>
      </c>
    </row>
    <row r="2618" spans="1:7" ht="16" x14ac:dyDescent="0.2">
      <c r="A2618" s="4" t="s">
        <v>4213</v>
      </c>
      <c r="B2618" s="83"/>
      <c r="C2618" s="5" t="s">
        <v>691</v>
      </c>
      <c r="D2618" s="11"/>
      <c r="E2618" s="34">
        <v>8680</v>
      </c>
      <c r="F2618" s="35">
        <v>0</v>
      </c>
      <c r="G2618" s="35">
        <v>0</v>
      </c>
    </row>
    <row r="2619" spans="1:7" ht="16" x14ac:dyDescent="0.2">
      <c r="A2619" s="4" t="s">
        <v>4214</v>
      </c>
      <c r="B2619" s="83"/>
      <c r="C2619" s="5" t="s">
        <v>4215</v>
      </c>
      <c r="D2619" s="11"/>
      <c r="E2619" s="34">
        <v>4944</v>
      </c>
      <c r="F2619" s="35">
        <v>0</v>
      </c>
      <c r="G2619" s="35">
        <v>0</v>
      </c>
    </row>
    <row r="2620" spans="1:7" ht="16" x14ac:dyDescent="0.2">
      <c r="A2620" s="4" t="s">
        <v>4216</v>
      </c>
      <c r="B2620" s="83"/>
      <c r="C2620" s="5" t="s">
        <v>3976</v>
      </c>
      <c r="D2620" s="11"/>
      <c r="E2620" s="34">
        <v>3292</v>
      </c>
      <c r="F2620" s="35">
        <v>0</v>
      </c>
      <c r="G2620" s="35">
        <v>0</v>
      </c>
    </row>
    <row r="2621" spans="1:7" ht="16" x14ac:dyDescent="0.2">
      <c r="A2621" s="4" t="s">
        <v>4217</v>
      </c>
      <c r="B2621" s="83"/>
      <c r="C2621" s="5" t="s">
        <v>1106</v>
      </c>
      <c r="D2621" s="13"/>
      <c r="E2621" s="34">
        <v>58723</v>
      </c>
      <c r="F2621" s="35">
        <v>2</v>
      </c>
      <c r="G2621" s="35">
        <v>2</v>
      </c>
    </row>
    <row r="2622" spans="1:7" ht="16" x14ac:dyDescent="0.2">
      <c r="A2622" s="4" t="s">
        <v>4218</v>
      </c>
      <c r="B2622" s="83"/>
      <c r="C2622" s="5" t="s">
        <v>891</v>
      </c>
      <c r="D2622" s="31"/>
      <c r="E2622" s="34">
        <v>5045026</v>
      </c>
      <c r="F2622" s="35">
        <v>340</v>
      </c>
      <c r="G2622" s="35" t="s">
        <v>5079</v>
      </c>
    </row>
    <row r="2623" spans="1:7" ht="16" x14ac:dyDescent="0.2">
      <c r="A2623" s="4" t="s">
        <v>4219</v>
      </c>
      <c r="B2623" s="83"/>
      <c r="C2623" s="5" t="s">
        <v>1108</v>
      </c>
      <c r="D2623" s="12"/>
      <c r="E2623" s="34">
        <v>71956</v>
      </c>
      <c r="F2623" s="35">
        <v>1</v>
      </c>
      <c r="G2623" s="35">
        <v>1</v>
      </c>
    </row>
    <row r="2624" spans="1:7" ht="16" x14ac:dyDescent="0.2">
      <c r="A2624" s="4" t="s">
        <v>4220</v>
      </c>
      <c r="B2624" s="83"/>
      <c r="C2624" s="5" t="s">
        <v>4221</v>
      </c>
      <c r="D2624" s="11"/>
      <c r="E2624" s="34">
        <v>4904</v>
      </c>
      <c r="F2624" s="35">
        <v>0</v>
      </c>
      <c r="G2624" s="35">
        <v>0</v>
      </c>
    </row>
    <row r="2625" spans="1:7" ht="16" x14ac:dyDescent="0.2">
      <c r="A2625" s="4" t="s">
        <v>4222</v>
      </c>
      <c r="B2625" s="83"/>
      <c r="C2625" s="5" t="s">
        <v>1617</v>
      </c>
      <c r="D2625" s="11"/>
      <c r="E2625" s="34">
        <v>5499</v>
      </c>
      <c r="F2625" s="35">
        <v>0</v>
      </c>
      <c r="G2625" s="35">
        <v>0</v>
      </c>
    </row>
    <row r="2626" spans="1:7" ht="16" x14ac:dyDescent="0.2">
      <c r="A2626" s="4" t="s">
        <v>4223</v>
      </c>
      <c r="B2626" s="83"/>
      <c r="C2626" s="5" t="s">
        <v>4224</v>
      </c>
      <c r="D2626" s="14"/>
      <c r="E2626" s="34">
        <v>304390</v>
      </c>
      <c r="F2626" s="35">
        <v>3</v>
      </c>
      <c r="G2626" s="35">
        <v>3</v>
      </c>
    </row>
    <row r="2627" spans="1:7" ht="16" x14ac:dyDescent="0.2">
      <c r="A2627" s="4" t="s">
        <v>4225</v>
      </c>
      <c r="B2627" s="83"/>
      <c r="C2627" s="5" t="s">
        <v>4226</v>
      </c>
      <c r="D2627" s="11"/>
      <c r="E2627" s="34">
        <v>3083</v>
      </c>
      <c r="F2627" s="35">
        <v>0</v>
      </c>
      <c r="G2627" s="35">
        <v>0</v>
      </c>
    </row>
    <row r="2628" spans="1:7" ht="16" x14ac:dyDescent="0.2">
      <c r="A2628" s="4" t="s">
        <v>4227</v>
      </c>
      <c r="B2628" s="83"/>
      <c r="C2628" s="5" t="s">
        <v>1323</v>
      </c>
      <c r="D2628" s="13"/>
      <c r="E2628" s="34">
        <v>88595</v>
      </c>
      <c r="F2628" s="35">
        <v>2</v>
      </c>
      <c r="G2628" s="35">
        <v>2</v>
      </c>
    </row>
    <row r="2629" spans="1:7" ht="16" x14ac:dyDescent="0.2">
      <c r="A2629" s="4" t="s">
        <v>4228</v>
      </c>
      <c r="B2629" s="83"/>
      <c r="C2629" s="5" t="s">
        <v>3212</v>
      </c>
      <c r="D2629" s="22"/>
      <c r="E2629" s="34">
        <v>921549</v>
      </c>
      <c r="F2629" s="35">
        <v>11</v>
      </c>
      <c r="G2629" s="35">
        <v>11</v>
      </c>
    </row>
    <row r="2630" spans="1:7" ht="16" x14ac:dyDescent="0.2">
      <c r="A2630" s="4" t="s">
        <v>4229</v>
      </c>
      <c r="B2630" s="83"/>
      <c r="C2630" s="5" t="s">
        <v>2702</v>
      </c>
      <c r="D2630" s="11"/>
      <c r="E2630" s="34">
        <v>39503</v>
      </c>
      <c r="F2630" s="35">
        <v>0</v>
      </c>
      <c r="G2630" s="35">
        <v>0</v>
      </c>
    </row>
    <row r="2631" spans="1:7" ht="16" x14ac:dyDescent="0.2">
      <c r="A2631" s="4" t="s">
        <v>4230</v>
      </c>
      <c r="B2631" s="83"/>
      <c r="C2631" s="5" t="s">
        <v>4231</v>
      </c>
      <c r="D2631" s="11"/>
      <c r="E2631" s="34">
        <v>21600</v>
      </c>
      <c r="F2631" s="35">
        <v>0</v>
      </c>
      <c r="G2631" s="35">
        <v>0</v>
      </c>
    </row>
    <row r="2632" spans="1:7" ht="16" x14ac:dyDescent="0.2">
      <c r="A2632" s="4" t="s">
        <v>4232</v>
      </c>
      <c r="B2632" s="83"/>
      <c r="C2632" s="5" t="s">
        <v>4233</v>
      </c>
      <c r="D2632" s="12"/>
      <c r="E2632" s="34">
        <v>70501</v>
      </c>
      <c r="F2632" s="35">
        <v>1</v>
      </c>
      <c r="G2632" s="35">
        <v>1</v>
      </c>
    </row>
    <row r="2633" spans="1:7" ht="16" x14ac:dyDescent="0.2">
      <c r="A2633" s="4" t="s">
        <v>4234</v>
      </c>
      <c r="B2633" s="83"/>
      <c r="C2633" s="5" t="s">
        <v>1806</v>
      </c>
      <c r="D2633" s="11"/>
      <c r="E2633" s="34">
        <v>39063</v>
      </c>
      <c r="F2633" s="35">
        <v>0</v>
      </c>
      <c r="G2633" s="35">
        <v>0</v>
      </c>
    </row>
    <row r="2634" spans="1:7" ht="16" x14ac:dyDescent="0.2">
      <c r="A2634" s="4" t="s">
        <v>4235</v>
      </c>
      <c r="B2634" s="83"/>
      <c r="C2634" s="5" t="s">
        <v>180</v>
      </c>
      <c r="D2634" s="13"/>
      <c r="E2634" s="34">
        <v>22316</v>
      </c>
      <c r="F2634" s="35">
        <v>2</v>
      </c>
      <c r="G2634" s="35">
        <v>2</v>
      </c>
    </row>
    <row r="2635" spans="1:7" ht="16" x14ac:dyDescent="0.2">
      <c r="A2635" s="4" t="s">
        <v>4236</v>
      </c>
      <c r="B2635" s="83"/>
      <c r="C2635" s="5" t="s">
        <v>300</v>
      </c>
      <c r="D2635" s="14"/>
      <c r="E2635" s="34">
        <v>30504</v>
      </c>
      <c r="F2635" s="35">
        <v>3</v>
      </c>
      <c r="G2635" s="35">
        <v>3</v>
      </c>
    </row>
    <row r="2636" spans="1:7" ht="16" x14ac:dyDescent="0.2">
      <c r="A2636" s="4" t="s">
        <v>4237</v>
      </c>
      <c r="B2636" s="83"/>
      <c r="C2636" s="5" t="s">
        <v>4238</v>
      </c>
      <c r="D2636" s="11"/>
      <c r="E2636" s="34">
        <v>3433</v>
      </c>
      <c r="F2636" s="35">
        <v>0</v>
      </c>
      <c r="G2636" s="35">
        <v>0</v>
      </c>
    </row>
    <row r="2637" spans="1:7" ht="16" x14ac:dyDescent="0.2">
      <c r="A2637" s="4" t="s">
        <v>4239</v>
      </c>
      <c r="B2637" s="83"/>
      <c r="C2637" s="5" t="s">
        <v>4240</v>
      </c>
      <c r="D2637" s="14"/>
      <c r="E2637" s="34">
        <v>123336</v>
      </c>
      <c r="F2637" s="35">
        <v>3</v>
      </c>
      <c r="G2637" s="35">
        <v>3</v>
      </c>
    </row>
    <row r="2638" spans="1:7" ht="16" x14ac:dyDescent="0.2">
      <c r="A2638" s="4" t="s">
        <v>4241</v>
      </c>
      <c r="B2638" s="83"/>
      <c r="C2638" s="5" t="s">
        <v>3880</v>
      </c>
      <c r="D2638" s="13"/>
      <c r="E2638" s="34">
        <v>19633</v>
      </c>
      <c r="F2638" s="35">
        <v>2</v>
      </c>
      <c r="G2638" s="35">
        <v>2</v>
      </c>
    </row>
    <row r="2639" spans="1:7" ht="16" x14ac:dyDescent="0.2">
      <c r="A2639" s="4" t="s">
        <v>4242</v>
      </c>
      <c r="B2639" s="83"/>
      <c r="C2639" s="5" t="s">
        <v>4243</v>
      </c>
      <c r="D2639" s="11"/>
      <c r="E2639" s="34">
        <v>1463</v>
      </c>
      <c r="F2639" s="35">
        <v>0</v>
      </c>
      <c r="G2639" s="35">
        <v>0</v>
      </c>
    </row>
    <row r="2640" spans="1:7" ht="16" x14ac:dyDescent="0.2">
      <c r="A2640" s="4" t="s">
        <v>4244</v>
      </c>
      <c r="B2640" s="83"/>
      <c r="C2640" s="5" t="s">
        <v>4245</v>
      </c>
      <c r="D2640" s="11"/>
      <c r="E2640" s="34">
        <v>9563</v>
      </c>
      <c r="F2640" s="35">
        <v>0</v>
      </c>
      <c r="G2640" s="35">
        <v>0</v>
      </c>
    </row>
    <row r="2641" spans="1:7" ht="16" x14ac:dyDescent="0.2">
      <c r="A2641" s="4" t="s">
        <v>4246</v>
      </c>
      <c r="B2641" s="83"/>
      <c r="C2641" s="5" t="s">
        <v>182</v>
      </c>
      <c r="D2641" s="11"/>
      <c r="E2641" s="34">
        <v>15393</v>
      </c>
      <c r="F2641" s="35">
        <v>0</v>
      </c>
      <c r="G2641" s="35">
        <v>0</v>
      </c>
    </row>
    <row r="2642" spans="1:7" ht="16" x14ac:dyDescent="0.2">
      <c r="A2642" s="4" t="s">
        <v>4247</v>
      </c>
      <c r="B2642" s="83"/>
      <c r="C2642" s="5" t="s">
        <v>902</v>
      </c>
      <c r="D2642" s="11"/>
      <c r="E2642" s="34">
        <v>33075</v>
      </c>
      <c r="F2642" s="35">
        <v>0</v>
      </c>
      <c r="G2642" s="35">
        <v>0</v>
      </c>
    </row>
    <row r="2643" spans="1:7" ht="16" x14ac:dyDescent="0.2">
      <c r="A2643" s="4" t="s">
        <v>4248</v>
      </c>
      <c r="B2643" s="83"/>
      <c r="C2643" s="5" t="s">
        <v>904</v>
      </c>
      <c r="D2643" s="11"/>
      <c r="E2643" s="34">
        <v>1711</v>
      </c>
      <c r="F2643" s="35">
        <v>0</v>
      </c>
      <c r="G2643" s="35">
        <v>0</v>
      </c>
    </row>
    <row r="2644" spans="1:7" ht="16" x14ac:dyDescent="0.2">
      <c r="A2644" s="4" t="s">
        <v>4249</v>
      </c>
      <c r="B2644" s="83"/>
      <c r="C2644" s="5" t="s">
        <v>184</v>
      </c>
      <c r="D2644" s="26"/>
      <c r="E2644" s="34">
        <v>254321</v>
      </c>
      <c r="F2644" s="35">
        <v>15</v>
      </c>
      <c r="G2644" s="35">
        <v>15</v>
      </c>
    </row>
    <row r="2645" spans="1:7" ht="16" x14ac:dyDescent="0.2">
      <c r="A2645" s="4" t="s">
        <v>4250</v>
      </c>
      <c r="B2645" s="83"/>
      <c r="C2645" s="5" t="s">
        <v>4251</v>
      </c>
      <c r="D2645" s="11"/>
      <c r="E2645" s="34">
        <v>4555</v>
      </c>
      <c r="F2645" s="35">
        <v>0</v>
      </c>
      <c r="G2645" s="35">
        <v>0</v>
      </c>
    </row>
    <row r="2646" spans="1:7" ht="16" x14ac:dyDescent="0.2">
      <c r="A2646" s="4" t="s">
        <v>4252</v>
      </c>
      <c r="B2646" s="83"/>
      <c r="C2646" s="5" t="s">
        <v>4253</v>
      </c>
      <c r="D2646" s="13"/>
      <c r="E2646" s="34">
        <v>38804</v>
      </c>
      <c r="F2646" s="35">
        <v>2</v>
      </c>
      <c r="G2646" s="35">
        <v>2</v>
      </c>
    </row>
    <row r="2647" spans="1:7" ht="16" x14ac:dyDescent="0.2">
      <c r="A2647" s="4" t="s">
        <v>4254</v>
      </c>
      <c r="B2647" s="83"/>
      <c r="C2647" s="5" t="s">
        <v>308</v>
      </c>
      <c r="D2647" s="12"/>
      <c r="E2647" s="34">
        <v>218048</v>
      </c>
      <c r="F2647" s="35">
        <v>1</v>
      </c>
      <c r="G2647" s="35">
        <v>1</v>
      </c>
    </row>
    <row r="2648" spans="1:7" ht="16" x14ac:dyDescent="0.2">
      <c r="A2648" s="4" t="s">
        <v>4255</v>
      </c>
      <c r="B2648" s="83"/>
      <c r="C2648" s="5" t="s">
        <v>910</v>
      </c>
      <c r="D2648" s="12"/>
      <c r="E2648" s="34">
        <v>20861</v>
      </c>
      <c r="F2648" s="35">
        <v>1</v>
      </c>
      <c r="G2648" s="35">
        <v>1</v>
      </c>
    </row>
    <row r="2649" spans="1:7" ht="16" x14ac:dyDescent="0.2">
      <c r="A2649" s="4" t="s">
        <v>4256</v>
      </c>
      <c r="B2649" s="83"/>
      <c r="C2649" s="5" t="s">
        <v>4257</v>
      </c>
      <c r="D2649" s="12"/>
      <c r="E2649" s="34">
        <v>15018</v>
      </c>
      <c r="F2649" s="35">
        <v>1</v>
      </c>
      <c r="G2649" s="35">
        <v>1</v>
      </c>
    </row>
    <row r="2650" spans="1:7" ht="16" x14ac:dyDescent="0.2">
      <c r="A2650" s="4" t="s">
        <v>4258</v>
      </c>
      <c r="B2650" s="83"/>
      <c r="C2650" s="5" t="s">
        <v>4259</v>
      </c>
      <c r="D2650" s="16"/>
      <c r="E2650" s="34">
        <v>209235</v>
      </c>
      <c r="F2650" s="35">
        <v>5</v>
      </c>
      <c r="G2650" s="35">
        <v>5</v>
      </c>
    </row>
    <row r="2651" spans="1:7" ht="16" x14ac:dyDescent="0.2">
      <c r="A2651" s="4" t="s">
        <v>4260</v>
      </c>
      <c r="B2651" s="83"/>
      <c r="C2651" s="5" t="s">
        <v>1340</v>
      </c>
      <c r="D2651" s="11"/>
      <c r="E2651" s="34">
        <v>53289</v>
      </c>
      <c r="F2651" s="35">
        <v>0</v>
      </c>
      <c r="G2651" s="35">
        <v>0</v>
      </c>
    </row>
    <row r="2652" spans="1:7" ht="16" x14ac:dyDescent="0.2">
      <c r="A2652" s="4" t="s">
        <v>4261</v>
      </c>
      <c r="B2652" s="83"/>
      <c r="C2652" s="5" t="s">
        <v>4262</v>
      </c>
      <c r="D2652" s="11"/>
      <c r="E2652" s="34">
        <v>319</v>
      </c>
      <c r="F2652" s="35">
        <v>0</v>
      </c>
      <c r="G2652" s="35">
        <v>0</v>
      </c>
    </row>
    <row r="2653" spans="1:7" ht="16" x14ac:dyDescent="0.2">
      <c r="A2653" s="4" t="s">
        <v>4263</v>
      </c>
      <c r="B2653" s="83"/>
      <c r="C2653" s="5" t="s">
        <v>646</v>
      </c>
      <c r="D2653" s="11"/>
      <c r="E2653" s="34">
        <v>674</v>
      </c>
      <c r="F2653" s="35">
        <v>0</v>
      </c>
      <c r="G2653" s="35">
        <v>0</v>
      </c>
    </row>
    <row r="2654" spans="1:7" ht="16" x14ac:dyDescent="0.2">
      <c r="A2654" s="4" t="s">
        <v>4264</v>
      </c>
      <c r="B2654" s="83"/>
      <c r="C2654" s="5" t="s">
        <v>4265</v>
      </c>
      <c r="D2654" s="13"/>
      <c r="E2654" s="34">
        <v>54037</v>
      </c>
      <c r="F2654" s="35">
        <v>2</v>
      </c>
      <c r="G2654" s="35">
        <v>2</v>
      </c>
    </row>
    <row r="2655" spans="1:7" ht="16" x14ac:dyDescent="0.2">
      <c r="A2655" s="4" t="s">
        <v>4266</v>
      </c>
      <c r="B2655" s="83"/>
      <c r="C2655" s="5" t="s">
        <v>4267</v>
      </c>
      <c r="D2655" s="11"/>
      <c r="E2655" s="34">
        <v>4438</v>
      </c>
      <c r="F2655" s="35">
        <v>0</v>
      </c>
      <c r="G2655" s="35">
        <v>0</v>
      </c>
    </row>
    <row r="2656" spans="1:7" ht="16" x14ac:dyDescent="0.2">
      <c r="A2656" s="4" t="s">
        <v>4268</v>
      </c>
      <c r="B2656" s="83"/>
      <c r="C2656" s="5" t="s">
        <v>4269</v>
      </c>
      <c r="D2656" s="11"/>
      <c r="E2656" s="34">
        <v>192</v>
      </c>
      <c r="F2656" s="35">
        <v>0</v>
      </c>
      <c r="G2656" s="35">
        <v>0</v>
      </c>
    </row>
    <row r="2657" spans="1:7" ht="16" x14ac:dyDescent="0.2">
      <c r="A2657" s="4" t="s">
        <v>4270</v>
      </c>
      <c r="B2657" s="83"/>
      <c r="C2657" s="5" t="s">
        <v>4271</v>
      </c>
      <c r="D2657" s="11"/>
      <c r="E2657" s="34">
        <v>3128</v>
      </c>
      <c r="F2657" s="35">
        <v>0</v>
      </c>
      <c r="G2657" s="35">
        <v>0</v>
      </c>
    </row>
    <row r="2658" spans="1:7" ht="16" x14ac:dyDescent="0.2">
      <c r="A2658" s="4" t="s">
        <v>4272</v>
      </c>
      <c r="B2658" s="83"/>
      <c r="C2658" s="5" t="s">
        <v>4273</v>
      </c>
      <c r="D2658" s="12"/>
      <c r="E2658" s="34">
        <v>30315</v>
      </c>
      <c r="F2658" s="35">
        <v>1</v>
      </c>
      <c r="G2658" s="35">
        <v>1</v>
      </c>
    </row>
    <row r="2659" spans="1:7" ht="16" x14ac:dyDescent="0.2">
      <c r="A2659" s="4" t="s">
        <v>4274</v>
      </c>
      <c r="B2659" s="83"/>
      <c r="C2659" s="5" t="s">
        <v>1342</v>
      </c>
      <c r="D2659" s="11"/>
      <c r="E2659" s="34">
        <v>3192</v>
      </c>
      <c r="F2659" s="35">
        <v>0</v>
      </c>
      <c r="G2659" s="35">
        <v>0</v>
      </c>
    </row>
    <row r="2660" spans="1:7" ht="16" x14ac:dyDescent="0.2">
      <c r="A2660" s="4" t="s">
        <v>4275</v>
      </c>
      <c r="B2660" s="83"/>
      <c r="C2660" s="5" t="s">
        <v>1344</v>
      </c>
      <c r="D2660" s="11"/>
      <c r="E2660" s="34">
        <v>6517</v>
      </c>
      <c r="F2660" s="35">
        <v>0</v>
      </c>
      <c r="G2660" s="35">
        <v>0</v>
      </c>
    </row>
    <row r="2661" spans="1:7" ht="16" x14ac:dyDescent="0.2">
      <c r="A2661" s="4" t="s">
        <v>4276</v>
      </c>
      <c r="B2661" s="83"/>
      <c r="C2661" s="5" t="s">
        <v>186</v>
      </c>
      <c r="D2661" s="11"/>
      <c r="E2661" s="34">
        <v>51503</v>
      </c>
      <c r="F2661" s="35">
        <v>0</v>
      </c>
      <c r="G2661" s="35">
        <v>0</v>
      </c>
    </row>
    <row r="2662" spans="1:7" ht="16" x14ac:dyDescent="0.2">
      <c r="A2662" s="4" t="s">
        <v>4277</v>
      </c>
      <c r="B2662" s="83"/>
      <c r="C2662" s="5" t="s">
        <v>4278</v>
      </c>
      <c r="D2662" s="11"/>
      <c r="E2662" s="34">
        <v>12579</v>
      </c>
      <c r="F2662" s="35">
        <v>0</v>
      </c>
      <c r="G2662" s="35">
        <v>0</v>
      </c>
    </row>
    <row r="2663" spans="1:7" ht="16" x14ac:dyDescent="0.2">
      <c r="A2663" s="4" t="s">
        <v>4279</v>
      </c>
      <c r="B2663" s="83"/>
      <c r="C2663" s="5" t="s">
        <v>4280</v>
      </c>
      <c r="D2663" s="12"/>
      <c r="E2663" s="34">
        <v>23657</v>
      </c>
      <c r="F2663" s="35">
        <v>1</v>
      </c>
      <c r="G2663" s="35">
        <v>1</v>
      </c>
    </row>
    <row r="2664" spans="1:7" ht="16" x14ac:dyDescent="0.2">
      <c r="A2664" s="4" t="s">
        <v>4281</v>
      </c>
      <c r="B2664" s="83"/>
      <c r="C2664" s="5" t="s">
        <v>4282</v>
      </c>
      <c r="D2664" s="12"/>
      <c r="E2664" s="34">
        <v>20651</v>
      </c>
      <c r="F2664" s="35">
        <v>1</v>
      </c>
      <c r="G2664" s="35">
        <v>1</v>
      </c>
    </row>
    <row r="2665" spans="1:7" ht="16" x14ac:dyDescent="0.2">
      <c r="A2665" s="4" t="s">
        <v>4283</v>
      </c>
      <c r="B2665" s="83"/>
      <c r="C2665" s="5" t="s">
        <v>192</v>
      </c>
      <c r="D2665" s="11"/>
      <c r="E2665" s="34">
        <v>18729</v>
      </c>
      <c r="F2665" s="35">
        <v>0</v>
      </c>
      <c r="G2665" s="35">
        <v>0</v>
      </c>
    </row>
    <row r="2666" spans="1:7" ht="16" x14ac:dyDescent="0.2">
      <c r="A2666" s="4" t="s">
        <v>4284</v>
      </c>
      <c r="B2666" s="83"/>
      <c r="C2666" s="5" t="s">
        <v>712</v>
      </c>
      <c r="D2666" s="12"/>
      <c r="E2666" s="34">
        <v>16894</v>
      </c>
      <c r="F2666" s="35">
        <v>1</v>
      </c>
      <c r="G2666" s="35">
        <v>1</v>
      </c>
    </row>
    <row r="2667" spans="1:7" ht="16" x14ac:dyDescent="0.2">
      <c r="A2667" s="4" t="s">
        <v>4285</v>
      </c>
      <c r="B2667" s="83"/>
      <c r="C2667" s="5" t="s">
        <v>716</v>
      </c>
      <c r="D2667" s="11"/>
      <c r="E2667" s="34">
        <v>121364</v>
      </c>
      <c r="F2667" s="35">
        <v>0</v>
      </c>
      <c r="G2667" s="35">
        <v>0</v>
      </c>
    </row>
    <row r="2668" spans="1:7" ht="16" x14ac:dyDescent="0.2">
      <c r="A2668" s="4" t="s">
        <v>4286</v>
      </c>
      <c r="B2668" s="83"/>
      <c r="C2668" s="5" t="s">
        <v>194</v>
      </c>
      <c r="D2668" s="13"/>
      <c r="E2668" s="34">
        <v>22849</v>
      </c>
      <c r="F2668" s="35">
        <v>2</v>
      </c>
      <c r="G2668" s="35">
        <v>2</v>
      </c>
    </row>
    <row r="2669" spans="1:7" ht="16" x14ac:dyDescent="0.2">
      <c r="A2669" s="4" t="s">
        <v>4287</v>
      </c>
      <c r="B2669" s="83"/>
      <c r="C2669" s="5" t="s">
        <v>4288</v>
      </c>
      <c r="D2669" s="11"/>
      <c r="E2669" s="34">
        <v>2955</v>
      </c>
      <c r="F2669" s="35">
        <v>0</v>
      </c>
      <c r="G2669" s="35">
        <v>0</v>
      </c>
    </row>
    <row r="2670" spans="1:7" ht="16" x14ac:dyDescent="0.2">
      <c r="A2670" s="4" t="s">
        <v>4289</v>
      </c>
      <c r="B2670" s="83"/>
      <c r="C2670" s="5" t="s">
        <v>4290</v>
      </c>
      <c r="D2670" s="11"/>
      <c r="E2670" s="34">
        <v>11929</v>
      </c>
      <c r="F2670" s="35">
        <v>0</v>
      </c>
      <c r="G2670" s="35">
        <v>0</v>
      </c>
    </row>
    <row r="2671" spans="1:7" ht="16" x14ac:dyDescent="0.2">
      <c r="A2671" s="4" t="s">
        <v>4291</v>
      </c>
      <c r="B2671" s="83"/>
      <c r="C2671" s="5" t="s">
        <v>4292</v>
      </c>
      <c r="D2671" s="13"/>
      <c r="E2671" s="34">
        <v>23353</v>
      </c>
      <c r="F2671" s="35">
        <v>2</v>
      </c>
      <c r="G2671" s="35">
        <v>2</v>
      </c>
    </row>
    <row r="2672" spans="1:7" ht="16" x14ac:dyDescent="0.2">
      <c r="A2672" s="4" t="s">
        <v>4293</v>
      </c>
      <c r="B2672" s="83"/>
      <c r="C2672" s="5" t="s">
        <v>4294</v>
      </c>
      <c r="D2672" s="11"/>
      <c r="E2672" s="34">
        <v>52</v>
      </c>
      <c r="F2672" s="35">
        <v>0</v>
      </c>
      <c r="G2672" s="35">
        <v>0</v>
      </c>
    </row>
    <row r="2673" spans="1:7" ht="16" x14ac:dyDescent="0.2">
      <c r="A2673" s="4" t="s">
        <v>4295</v>
      </c>
      <c r="B2673" s="83"/>
      <c r="C2673" s="5" t="s">
        <v>4296</v>
      </c>
      <c r="D2673" s="25"/>
      <c r="E2673" s="34">
        <v>328906</v>
      </c>
      <c r="F2673" s="35">
        <v>14</v>
      </c>
      <c r="G2673" s="35">
        <v>14</v>
      </c>
    </row>
    <row r="2674" spans="1:7" ht="16" x14ac:dyDescent="0.2">
      <c r="A2674" s="4" t="s">
        <v>4297</v>
      </c>
      <c r="B2674" s="83"/>
      <c r="C2674" s="5" t="s">
        <v>4298</v>
      </c>
      <c r="D2674" s="11"/>
      <c r="E2674" s="34">
        <v>6017</v>
      </c>
      <c r="F2674" s="35">
        <v>0</v>
      </c>
      <c r="G2674" s="35">
        <v>0</v>
      </c>
    </row>
    <row r="2675" spans="1:7" ht="16" x14ac:dyDescent="0.2">
      <c r="A2675" s="4" t="s">
        <v>4299</v>
      </c>
      <c r="B2675" s="83"/>
      <c r="C2675" s="5" t="s">
        <v>200</v>
      </c>
      <c r="D2675" s="11"/>
      <c r="E2675" s="34">
        <v>14226</v>
      </c>
      <c r="F2675" s="35">
        <v>0</v>
      </c>
      <c r="G2675" s="35">
        <v>0</v>
      </c>
    </row>
    <row r="2676" spans="1:7" ht="16" x14ac:dyDescent="0.2">
      <c r="A2676" s="4" t="s">
        <v>4300</v>
      </c>
      <c r="B2676" s="83"/>
      <c r="C2676" s="5" t="s">
        <v>204</v>
      </c>
      <c r="D2676" s="12"/>
      <c r="E2676" s="34">
        <v>9896</v>
      </c>
      <c r="F2676" s="35">
        <v>1</v>
      </c>
      <c r="G2676" s="35">
        <v>1</v>
      </c>
    </row>
    <row r="2677" spans="1:7" ht="16" x14ac:dyDescent="0.2">
      <c r="A2677" s="4" t="s">
        <v>4301</v>
      </c>
      <c r="B2677" s="83"/>
      <c r="C2677" s="5" t="s">
        <v>722</v>
      </c>
      <c r="D2677" s="11"/>
      <c r="E2677" s="34">
        <v>5284</v>
      </c>
      <c r="F2677" s="35">
        <v>0</v>
      </c>
      <c r="G2677" s="35">
        <v>0</v>
      </c>
    </row>
    <row r="2678" spans="1:7" ht="16" x14ac:dyDescent="0.2">
      <c r="A2678" s="4" t="s">
        <v>4302</v>
      </c>
      <c r="B2678" s="83"/>
      <c r="C2678" s="5" t="s">
        <v>1358</v>
      </c>
      <c r="D2678" s="11"/>
      <c r="E2678" s="34">
        <v>3990</v>
      </c>
      <c r="F2678" s="35">
        <v>0</v>
      </c>
      <c r="G2678" s="35">
        <v>0</v>
      </c>
    </row>
    <row r="2679" spans="1:7" ht="16" x14ac:dyDescent="0.2">
      <c r="A2679" s="4" t="s">
        <v>4303</v>
      </c>
      <c r="B2679" s="83"/>
      <c r="C2679" s="5" t="s">
        <v>4304</v>
      </c>
      <c r="D2679" s="13"/>
      <c r="E2679" s="34">
        <v>36463</v>
      </c>
      <c r="F2679" s="35">
        <v>2</v>
      </c>
      <c r="G2679" s="35">
        <v>2</v>
      </c>
    </row>
    <row r="2680" spans="1:7" ht="16" x14ac:dyDescent="0.2">
      <c r="A2680" s="4" t="s">
        <v>4305</v>
      </c>
      <c r="B2680" s="83"/>
      <c r="C2680" s="5" t="s">
        <v>4306</v>
      </c>
      <c r="D2680" s="11"/>
      <c r="E2680" s="34">
        <v>58823</v>
      </c>
      <c r="F2680" s="35">
        <v>0</v>
      </c>
      <c r="G2680" s="35">
        <v>0</v>
      </c>
    </row>
    <row r="2681" spans="1:7" ht="16" x14ac:dyDescent="0.2">
      <c r="A2681" s="4" t="s">
        <v>4307</v>
      </c>
      <c r="B2681" s="83"/>
      <c r="C2681" s="5" t="s">
        <v>4308</v>
      </c>
      <c r="D2681" s="11"/>
      <c r="E2681" s="34">
        <v>7472</v>
      </c>
      <c r="F2681" s="35">
        <v>0</v>
      </c>
      <c r="G2681" s="35">
        <v>0</v>
      </c>
    </row>
    <row r="2682" spans="1:7" ht="16" x14ac:dyDescent="0.2">
      <c r="A2682" s="4" t="s">
        <v>4309</v>
      </c>
      <c r="B2682" s="83"/>
      <c r="C2682" s="5" t="s">
        <v>4310</v>
      </c>
      <c r="D2682" s="23"/>
      <c r="E2682" s="34">
        <v>272020</v>
      </c>
      <c r="F2682" s="35">
        <v>12</v>
      </c>
      <c r="G2682" s="35">
        <v>12</v>
      </c>
    </row>
    <row r="2683" spans="1:7" ht="16" x14ac:dyDescent="0.2">
      <c r="A2683" s="4" t="s">
        <v>4311</v>
      </c>
      <c r="B2683" s="83"/>
      <c r="C2683" s="5" t="s">
        <v>4312</v>
      </c>
      <c r="D2683" s="11"/>
      <c r="E2683" s="34">
        <v>544</v>
      </c>
      <c r="F2683" s="35">
        <v>0</v>
      </c>
      <c r="G2683" s="35">
        <v>0</v>
      </c>
    </row>
    <row r="2684" spans="1:7" ht="16" x14ac:dyDescent="0.2">
      <c r="A2684" s="4" t="s">
        <v>4313</v>
      </c>
      <c r="B2684" s="83"/>
      <c r="C2684" s="5" t="s">
        <v>3427</v>
      </c>
      <c r="D2684" s="13"/>
      <c r="E2684" s="34">
        <v>56881</v>
      </c>
      <c r="F2684" s="35">
        <v>2</v>
      </c>
      <c r="G2684" s="35">
        <v>2</v>
      </c>
    </row>
    <row r="2685" spans="1:7" ht="16" x14ac:dyDescent="0.2">
      <c r="A2685" s="4" t="s">
        <v>4314</v>
      </c>
      <c r="B2685" s="83"/>
      <c r="C2685" s="5" t="s">
        <v>1366</v>
      </c>
      <c r="D2685" s="11"/>
      <c r="E2685" s="34">
        <v>1956</v>
      </c>
      <c r="F2685" s="35">
        <v>0</v>
      </c>
      <c r="G2685" s="35">
        <v>0</v>
      </c>
    </row>
    <row r="2686" spans="1:7" ht="16" x14ac:dyDescent="0.2">
      <c r="A2686" s="4" t="s">
        <v>4315</v>
      </c>
      <c r="B2686" s="83"/>
      <c r="C2686" s="5" t="s">
        <v>2201</v>
      </c>
      <c r="D2686" s="13"/>
      <c r="E2686" s="34">
        <v>187855</v>
      </c>
      <c r="F2686" s="35">
        <v>2</v>
      </c>
      <c r="G2686" s="35">
        <v>2</v>
      </c>
    </row>
    <row r="2687" spans="1:7" ht="16" x14ac:dyDescent="0.2">
      <c r="A2687" s="4" t="s">
        <v>4316</v>
      </c>
      <c r="B2687" s="83"/>
      <c r="C2687" s="5" t="s">
        <v>4317</v>
      </c>
      <c r="D2687" s="12"/>
      <c r="E2687" s="34">
        <v>26258</v>
      </c>
      <c r="F2687" s="35">
        <v>1</v>
      </c>
      <c r="G2687" s="35">
        <v>1</v>
      </c>
    </row>
    <row r="2688" spans="1:7" ht="16" x14ac:dyDescent="0.2">
      <c r="A2688" s="4" t="s">
        <v>4318</v>
      </c>
      <c r="B2688" s="83"/>
      <c r="C2688" s="5" t="s">
        <v>1140</v>
      </c>
      <c r="D2688" s="11"/>
      <c r="E2688" s="34">
        <v>4580</v>
      </c>
      <c r="F2688" s="35">
        <v>0</v>
      </c>
      <c r="G2688" s="35">
        <v>0</v>
      </c>
    </row>
    <row r="2689" spans="1:7" ht="16" x14ac:dyDescent="0.2">
      <c r="A2689" s="4" t="s">
        <v>4319</v>
      </c>
      <c r="B2689" s="83"/>
      <c r="C2689" s="5" t="s">
        <v>935</v>
      </c>
      <c r="D2689" s="11"/>
      <c r="E2689" s="34">
        <v>8947</v>
      </c>
      <c r="F2689" s="35">
        <v>0</v>
      </c>
      <c r="G2689" s="35">
        <v>0</v>
      </c>
    </row>
    <row r="2690" spans="1:7" ht="16" x14ac:dyDescent="0.2">
      <c r="A2690" s="4" t="s">
        <v>4320</v>
      </c>
      <c r="B2690" s="83"/>
      <c r="C2690" s="5" t="s">
        <v>4321</v>
      </c>
      <c r="D2690" s="11"/>
      <c r="E2690" s="34">
        <v>21966</v>
      </c>
      <c r="F2690" s="35">
        <v>0</v>
      </c>
      <c r="G2690" s="35">
        <v>0</v>
      </c>
    </row>
    <row r="2691" spans="1:7" ht="16" x14ac:dyDescent="0.2">
      <c r="A2691" s="4" t="s">
        <v>4322</v>
      </c>
      <c r="B2691" s="83"/>
      <c r="C2691" s="5" t="s">
        <v>212</v>
      </c>
      <c r="D2691" s="22"/>
      <c r="E2691" s="34">
        <v>781194</v>
      </c>
      <c r="F2691" s="35">
        <v>11</v>
      </c>
      <c r="G2691" s="35">
        <v>11</v>
      </c>
    </row>
    <row r="2692" spans="1:7" ht="16" x14ac:dyDescent="0.2">
      <c r="A2692" s="4" t="s">
        <v>4323</v>
      </c>
      <c r="B2692" s="83"/>
      <c r="C2692" s="5" t="s">
        <v>2861</v>
      </c>
      <c r="D2692" s="12"/>
      <c r="E2692" s="34">
        <v>21891</v>
      </c>
      <c r="F2692" s="35">
        <v>1</v>
      </c>
      <c r="G2692" s="35">
        <v>1</v>
      </c>
    </row>
    <row r="2693" spans="1:7" ht="16" x14ac:dyDescent="0.2">
      <c r="A2693" s="4" t="s">
        <v>4324</v>
      </c>
      <c r="B2693" s="83"/>
      <c r="C2693" s="5" t="s">
        <v>1650</v>
      </c>
      <c r="D2693" s="11"/>
      <c r="E2693" s="34">
        <v>12133</v>
      </c>
      <c r="F2693" s="35">
        <v>0</v>
      </c>
      <c r="G2693" s="35">
        <v>0</v>
      </c>
    </row>
    <row r="2694" spans="1:7" ht="16" x14ac:dyDescent="0.2">
      <c r="A2694" s="4" t="s">
        <v>4325</v>
      </c>
      <c r="B2694" s="83"/>
      <c r="C2694" s="5" t="s">
        <v>4326</v>
      </c>
      <c r="D2694" s="11"/>
      <c r="E2694" s="34">
        <v>1043</v>
      </c>
      <c r="F2694" s="35">
        <v>0</v>
      </c>
      <c r="G2694" s="35">
        <v>0</v>
      </c>
    </row>
    <row r="2695" spans="1:7" ht="16" x14ac:dyDescent="0.2">
      <c r="A2695" s="4" t="s">
        <v>4327</v>
      </c>
      <c r="B2695" s="83"/>
      <c r="C2695" s="5" t="s">
        <v>4328</v>
      </c>
      <c r="D2695" s="15"/>
      <c r="E2695" s="34">
        <v>66035</v>
      </c>
      <c r="F2695" s="35">
        <v>4</v>
      </c>
      <c r="G2695" s="35">
        <v>4</v>
      </c>
    </row>
    <row r="2696" spans="1:7" ht="16" x14ac:dyDescent="0.2">
      <c r="A2696" s="4" t="s">
        <v>4329</v>
      </c>
      <c r="B2696" s="83"/>
      <c r="C2696" s="5" t="s">
        <v>4330</v>
      </c>
      <c r="D2696" s="12"/>
      <c r="E2696" s="34">
        <v>57181</v>
      </c>
      <c r="F2696" s="35">
        <v>1</v>
      </c>
      <c r="G2696" s="35">
        <v>1</v>
      </c>
    </row>
    <row r="2697" spans="1:7" ht="16" x14ac:dyDescent="0.2">
      <c r="A2697" s="4" t="s">
        <v>4331</v>
      </c>
      <c r="B2697" s="83"/>
      <c r="C2697" s="5" t="s">
        <v>332</v>
      </c>
      <c r="D2697" s="11"/>
      <c r="E2697" s="34">
        <v>11954</v>
      </c>
      <c r="F2697" s="35">
        <v>0</v>
      </c>
      <c r="G2697" s="35">
        <v>0</v>
      </c>
    </row>
    <row r="2698" spans="1:7" ht="16" x14ac:dyDescent="0.2">
      <c r="A2698" s="4" t="s">
        <v>4332</v>
      </c>
      <c r="B2698" s="83"/>
      <c r="C2698" s="5" t="s">
        <v>4333</v>
      </c>
      <c r="D2698" s="11"/>
      <c r="E2698" s="34">
        <v>14117</v>
      </c>
      <c r="F2698" s="35">
        <v>0</v>
      </c>
      <c r="G2698" s="35">
        <v>0</v>
      </c>
    </row>
    <row r="2699" spans="1:7" ht="16" x14ac:dyDescent="0.2">
      <c r="A2699" s="4" t="s">
        <v>4334</v>
      </c>
      <c r="B2699" s="83"/>
      <c r="C2699" s="5" t="s">
        <v>4335</v>
      </c>
      <c r="D2699" s="25"/>
      <c r="E2699" s="34">
        <v>352992</v>
      </c>
      <c r="F2699" s="35">
        <v>14</v>
      </c>
      <c r="G2699" s="35">
        <v>14</v>
      </c>
    </row>
    <row r="2700" spans="1:7" ht="16" x14ac:dyDescent="0.2">
      <c r="A2700" s="4" t="s">
        <v>4336</v>
      </c>
      <c r="B2700" s="83"/>
      <c r="C2700" s="5" t="s">
        <v>4337</v>
      </c>
      <c r="D2700" s="11"/>
      <c r="E2700" s="34">
        <v>9284</v>
      </c>
      <c r="F2700" s="35">
        <v>0</v>
      </c>
      <c r="G2700" s="35">
        <v>0</v>
      </c>
    </row>
    <row r="2701" spans="1:7" ht="16" x14ac:dyDescent="0.2">
      <c r="A2701" s="4" t="s">
        <v>4338</v>
      </c>
      <c r="B2701" s="83"/>
      <c r="C2701" s="5" t="s">
        <v>1861</v>
      </c>
      <c r="D2701" s="11"/>
      <c r="E2701" s="34">
        <v>1783</v>
      </c>
      <c r="F2701" s="35">
        <v>0</v>
      </c>
      <c r="G2701" s="35">
        <v>0</v>
      </c>
    </row>
    <row r="2702" spans="1:7" ht="16" x14ac:dyDescent="0.2">
      <c r="A2702" s="4" t="s">
        <v>4339</v>
      </c>
      <c r="B2702" s="83"/>
      <c r="C2702" s="5" t="s">
        <v>465</v>
      </c>
      <c r="D2702" s="15"/>
      <c r="E2702" s="34">
        <v>86266</v>
      </c>
      <c r="F2702" s="35">
        <v>4</v>
      </c>
      <c r="G2702" s="35">
        <v>4</v>
      </c>
    </row>
    <row r="2703" spans="1:7" ht="16" x14ac:dyDescent="0.2">
      <c r="A2703" s="4" t="s">
        <v>4340</v>
      </c>
      <c r="B2703" s="83"/>
      <c r="C2703" s="5" t="s">
        <v>4341</v>
      </c>
      <c r="D2703" s="11"/>
      <c r="E2703" s="34">
        <v>30791</v>
      </c>
      <c r="F2703" s="35">
        <v>0</v>
      </c>
      <c r="G2703" s="35">
        <v>0</v>
      </c>
    </row>
    <row r="2704" spans="1:7" ht="16" x14ac:dyDescent="0.2">
      <c r="A2704" s="4" t="s">
        <v>4342</v>
      </c>
      <c r="B2704" s="83"/>
      <c r="C2704" s="5" t="s">
        <v>2624</v>
      </c>
      <c r="D2704" s="11"/>
      <c r="E2704" s="34">
        <v>23018</v>
      </c>
      <c r="F2704" s="35">
        <v>0</v>
      </c>
      <c r="G2704" s="35">
        <v>0</v>
      </c>
    </row>
    <row r="2705" spans="1:7" ht="16" x14ac:dyDescent="0.2">
      <c r="A2705" s="4" t="s">
        <v>4343</v>
      </c>
      <c r="B2705" s="83"/>
      <c r="C2705" s="5" t="s">
        <v>4344</v>
      </c>
      <c r="D2705" s="12"/>
      <c r="E2705" s="34">
        <v>184767</v>
      </c>
      <c r="F2705" s="35">
        <v>1</v>
      </c>
      <c r="G2705" s="35">
        <v>1</v>
      </c>
    </row>
    <row r="2706" spans="1:7" ht="16" x14ac:dyDescent="0.2">
      <c r="A2706" s="4" t="s">
        <v>4345</v>
      </c>
      <c r="B2706" s="83"/>
      <c r="C2706" s="5" t="s">
        <v>4346</v>
      </c>
      <c r="D2706" s="11"/>
      <c r="E2706" s="34">
        <v>9678</v>
      </c>
      <c r="F2706" s="35">
        <v>0</v>
      </c>
      <c r="G2706" s="35">
        <v>0</v>
      </c>
    </row>
    <row r="2707" spans="1:7" ht="16" x14ac:dyDescent="0.2">
      <c r="A2707" s="4" t="s">
        <v>4347</v>
      </c>
      <c r="B2707" s="83"/>
      <c r="C2707" s="5" t="s">
        <v>4348</v>
      </c>
      <c r="D2707" s="12"/>
      <c r="E2707" s="34">
        <v>14560</v>
      </c>
      <c r="F2707" s="35">
        <v>1</v>
      </c>
      <c r="G2707" s="35">
        <v>1</v>
      </c>
    </row>
    <row r="2708" spans="1:7" ht="16" x14ac:dyDescent="0.2">
      <c r="A2708" s="4" t="s">
        <v>4349</v>
      </c>
      <c r="B2708" s="83"/>
      <c r="C2708" s="5" t="s">
        <v>342</v>
      </c>
      <c r="D2708" s="13"/>
      <c r="E2708" s="34">
        <v>53434</v>
      </c>
      <c r="F2708" s="35">
        <v>2</v>
      </c>
      <c r="G2708" s="35">
        <v>2</v>
      </c>
    </row>
    <row r="2709" spans="1:7" ht="16" x14ac:dyDescent="0.2">
      <c r="A2709" s="4" t="s">
        <v>4350</v>
      </c>
      <c r="B2709" s="83"/>
      <c r="C2709" s="5" t="s">
        <v>3728</v>
      </c>
      <c r="D2709" s="11"/>
      <c r="E2709" s="34">
        <v>114453</v>
      </c>
      <c r="F2709" s="35">
        <v>0</v>
      </c>
      <c r="G2709" s="35">
        <v>0</v>
      </c>
    </row>
    <row r="2710" spans="1:7" ht="16" x14ac:dyDescent="0.2">
      <c r="A2710" s="4" t="s">
        <v>4351</v>
      </c>
      <c r="B2710" s="83"/>
      <c r="C2710" s="5" t="s">
        <v>4352</v>
      </c>
      <c r="D2710" s="11"/>
      <c r="E2710" s="34">
        <v>5433</v>
      </c>
      <c r="F2710" s="35">
        <v>0</v>
      </c>
      <c r="G2710" s="35">
        <v>0</v>
      </c>
    </row>
    <row r="2711" spans="1:7" ht="16" x14ac:dyDescent="0.2">
      <c r="A2711" s="4" t="s">
        <v>4353</v>
      </c>
      <c r="B2711" s="83"/>
      <c r="C2711" s="5" t="s">
        <v>4354</v>
      </c>
      <c r="D2711" s="11"/>
      <c r="E2711" s="34">
        <v>13542</v>
      </c>
      <c r="F2711" s="35">
        <v>0</v>
      </c>
      <c r="G2711" s="35">
        <v>0</v>
      </c>
    </row>
    <row r="2712" spans="1:7" ht="16" x14ac:dyDescent="0.2">
      <c r="A2712" s="4" t="s">
        <v>4355</v>
      </c>
      <c r="B2712" s="83"/>
      <c r="C2712" s="5" t="s">
        <v>4356</v>
      </c>
      <c r="D2712" s="19"/>
      <c r="E2712" s="34">
        <v>152351</v>
      </c>
      <c r="F2712" s="35">
        <v>8</v>
      </c>
      <c r="G2712" s="35">
        <v>8</v>
      </c>
    </row>
    <row r="2713" spans="1:7" ht="16" x14ac:dyDescent="0.2">
      <c r="A2713" s="4" t="s">
        <v>4357</v>
      </c>
      <c r="B2713" s="83"/>
      <c r="C2713" s="5" t="s">
        <v>4358</v>
      </c>
      <c r="D2713" s="11"/>
      <c r="E2713" s="34">
        <v>3166</v>
      </c>
      <c r="F2713" s="35">
        <v>0</v>
      </c>
      <c r="G2713" s="35">
        <v>0</v>
      </c>
    </row>
    <row r="2714" spans="1:7" ht="16" x14ac:dyDescent="0.2">
      <c r="A2714" s="4" t="s">
        <v>4359</v>
      </c>
      <c r="B2714" s="83"/>
      <c r="C2714" s="5" t="s">
        <v>4360</v>
      </c>
      <c r="D2714" s="11"/>
      <c r="E2714" s="34">
        <v>2745</v>
      </c>
      <c r="F2714" s="35">
        <v>0</v>
      </c>
      <c r="G2714" s="35">
        <v>0</v>
      </c>
    </row>
    <row r="2715" spans="1:7" ht="16" x14ac:dyDescent="0.2">
      <c r="A2715" s="4" t="s">
        <v>4361</v>
      </c>
      <c r="B2715" s="83"/>
      <c r="C2715" s="5" t="s">
        <v>1971</v>
      </c>
      <c r="D2715" s="11"/>
      <c r="E2715" s="34">
        <v>11816</v>
      </c>
      <c r="F2715" s="35">
        <v>0</v>
      </c>
      <c r="G2715" s="35">
        <v>0</v>
      </c>
    </row>
    <row r="2716" spans="1:7" ht="16" x14ac:dyDescent="0.2">
      <c r="A2716" s="4" t="s">
        <v>4362</v>
      </c>
      <c r="B2716" s="83"/>
      <c r="C2716" s="5" t="s">
        <v>4363</v>
      </c>
      <c r="D2716" s="11"/>
      <c r="E2716" s="34">
        <v>12138</v>
      </c>
      <c r="F2716" s="35">
        <v>0</v>
      </c>
      <c r="G2716" s="35">
        <v>0</v>
      </c>
    </row>
    <row r="2717" spans="1:7" ht="16" x14ac:dyDescent="0.2">
      <c r="A2717" s="4" t="s">
        <v>4364</v>
      </c>
      <c r="B2717" s="83"/>
      <c r="C2717" s="5" t="s">
        <v>4365</v>
      </c>
      <c r="D2717" s="11"/>
      <c r="E2717" s="34">
        <v>6657</v>
      </c>
      <c r="F2717" s="35">
        <v>0</v>
      </c>
      <c r="G2717" s="35">
        <v>0</v>
      </c>
    </row>
    <row r="2718" spans="1:7" ht="16" x14ac:dyDescent="0.2">
      <c r="A2718" s="4" t="s">
        <v>4366</v>
      </c>
      <c r="B2718" s="83"/>
      <c r="C2718" s="5" t="s">
        <v>3910</v>
      </c>
      <c r="D2718" s="11"/>
      <c r="E2718" s="34">
        <v>867</v>
      </c>
      <c r="F2718" s="35">
        <v>0</v>
      </c>
      <c r="G2718" s="35">
        <v>0</v>
      </c>
    </row>
    <row r="2719" spans="1:7" ht="16" x14ac:dyDescent="0.2">
      <c r="A2719" s="4" t="s">
        <v>4367</v>
      </c>
      <c r="B2719" s="83"/>
      <c r="C2719" s="5" t="s">
        <v>1873</v>
      </c>
      <c r="D2719" s="11"/>
      <c r="E2719" s="34">
        <v>17839</v>
      </c>
      <c r="F2719" s="35">
        <v>0</v>
      </c>
      <c r="G2719" s="35">
        <v>0</v>
      </c>
    </row>
    <row r="2720" spans="1:7" ht="16" x14ac:dyDescent="0.2">
      <c r="A2720" s="4" t="s">
        <v>4368</v>
      </c>
      <c r="B2720" s="83"/>
      <c r="C2720" s="5" t="s">
        <v>4369</v>
      </c>
      <c r="D2720" s="11"/>
      <c r="E2720" s="34">
        <v>140738</v>
      </c>
      <c r="F2720" s="35">
        <v>0</v>
      </c>
      <c r="G2720" s="35">
        <v>0</v>
      </c>
    </row>
    <row r="2721" spans="1:7" ht="16" x14ac:dyDescent="0.2">
      <c r="A2721" s="4" t="s">
        <v>4370</v>
      </c>
      <c r="B2721" s="83"/>
      <c r="C2721" s="5" t="s">
        <v>4371</v>
      </c>
      <c r="D2721" s="11"/>
      <c r="E2721" s="34">
        <v>9693</v>
      </c>
      <c r="F2721" s="35">
        <v>0</v>
      </c>
      <c r="G2721" s="35">
        <v>0</v>
      </c>
    </row>
    <row r="2722" spans="1:7" ht="16" x14ac:dyDescent="0.2">
      <c r="A2722" s="4" t="s">
        <v>4372</v>
      </c>
      <c r="B2722" s="83"/>
      <c r="C2722" s="5" t="s">
        <v>4373</v>
      </c>
      <c r="D2722" s="13"/>
      <c r="E2722" s="34">
        <v>54854</v>
      </c>
      <c r="F2722" s="35">
        <v>2</v>
      </c>
      <c r="G2722" s="35">
        <v>2</v>
      </c>
    </row>
    <row r="2723" spans="1:7" ht="16" x14ac:dyDescent="0.2">
      <c r="A2723" s="4" t="s">
        <v>4374</v>
      </c>
      <c r="B2723" s="83"/>
      <c r="C2723" s="5" t="s">
        <v>1974</v>
      </c>
      <c r="D2723" s="11"/>
      <c r="E2723" s="34">
        <v>10012</v>
      </c>
      <c r="F2723" s="35">
        <v>0</v>
      </c>
      <c r="G2723" s="35">
        <v>0</v>
      </c>
    </row>
    <row r="2724" spans="1:7" ht="16" x14ac:dyDescent="0.2">
      <c r="A2724" s="4" t="s">
        <v>4375</v>
      </c>
      <c r="B2724" s="83"/>
      <c r="C2724" s="5" t="s">
        <v>4376</v>
      </c>
      <c r="D2724" s="11"/>
      <c r="E2724" s="34">
        <v>7722</v>
      </c>
      <c r="F2724" s="35">
        <v>0</v>
      </c>
      <c r="G2724" s="35">
        <v>0</v>
      </c>
    </row>
    <row r="2725" spans="1:7" ht="16" x14ac:dyDescent="0.2">
      <c r="A2725" s="4" t="s">
        <v>4377</v>
      </c>
      <c r="B2725" s="83"/>
      <c r="C2725" s="5" t="s">
        <v>4378</v>
      </c>
      <c r="D2725" s="12"/>
      <c r="E2725" s="34">
        <v>29488</v>
      </c>
      <c r="F2725" s="35">
        <v>1</v>
      </c>
      <c r="G2725" s="35">
        <v>1</v>
      </c>
    </row>
    <row r="2726" spans="1:7" ht="16" x14ac:dyDescent="0.2">
      <c r="A2726" s="4" t="s">
        <v>4379</v>
      </c>
      <c r="B2726" s="83"/>
      <c r="C2726" s="5" t="s">
        <v>4380</v>
      </c>
      <c r="D2726" s="11"/>
      <c r="E2726" s="34">
        <v>72053</v>
      </c>
      <c r="F2726" s="35">
        <v>0</v>
      </c>
      <c r="G2726" s="35">
        <v>0</v>
      </c>
    </row>
    <row r="2727" spans="1:7" ht="16" x14ac:dyDescent="0.2">
      <c r="A2727" s="4" t="s">
        <v>4381</v>
      </c>
      <c r="B2727" s="83"/>
      <c r="C2727" s="5" t="s">
        <v>4382</v>
      </c>
      <c r="D2727" s="11"/>
      <c r="E2727" s="34">
        <v>5787</v>
      </c>
      <c r="F2727" s="35">
        <v>0</v>
      </c>
      <c r="G2727" s="35">
        <v>0</v>
      </c>
    </row>
    <row r="2728" spans="1:7" ht="16" x14ac:dyDescent="0.2">
      <c r="A2728" s="4" t="s">
        <v>4383</v>
      </c>
      <c r="B2728" s="83"/>
      <c r="C2728" s="5" t="s">
        <v>4384</v>
      </c>
      <c r="D2728" s="11"/>
      <c r="E2728" s="34">
        <v>2245</v>
      </c>
      <c r="F2728" s="35">
        <v>0</v>
      </c>
      <c r="G2728" s="35">
        <v>0</v>
      </c>
    </row>
    <row r="2729" spans="1:7" ht="16" x14ac:dyDescent="0.2">
      <c r="A2729" s="4" t="s">
        <v>4385</v>
      </c>
      <c r="B2729" s="83"/>
      <c r="C2729" s="5" t="s">
        <v>4386</v>
      </c>
      <c r="D2729" s="12"/>
      <c r="E2729" s="34">
        <v>16162</v>
      </c>
      <c r="F2729" s="35">
        <v>1</v>
      </c>
      <c r="G2729" s="35">
        <v>1</v>
      </c>
    </row>
    <row r="2730" spans="1:7" ht="16" x14ac:dyDescent="0.2">
      <c r="A2730" s="4" t="s">
        <v>4387</v>
      </c>
      <c r="B2730" s="83"/>
      <c r="C2730" s="5" t="s">
        <v>4388</v>
      </c>
      <c r="D2730" s="11"/>
      <c r="E2730" s="34">
        <v>3197</v>
      </c>
      <c r="F2730" s="35">
        <v>0</v>
      </c>
      <c r="G2730" s="35">
        <v>0</v>
      </c>
    </row>
    <row r="2731" spans="1:7" ht="16" x14ac:dyDescent="0.2">
      <c r="A2731" s="4" t="s">
        <v>4389</v>
      </c>
      <c r="B2731" s="83"/>
      <c r="C2731" s="5" t="s">
        <v>226</v>
      </c>
      <c r="D2731" s="12"/>
      <c r="E2731" s="34">
        <v>24286</v>
      </c>
      <c r="F2731" s="35">
        <v>1</v>
      </c>
      <c r="G2731" s="35">
        <v>1</v>
      </c>
    </row>
    <row r="2732" spans="1:7" ht="16" x14ac:dyDescent="0.2">
      <c r="A2732" s="4" t="s">
        <v>4390</v>
      </c>
      <c r="B2732" s="83"/>
      <c r="C2732" s="5" t="s">
        <v>1698</v>
      </c>
      <c r="D2732" s="11"/>
      <c r="E2732" s="34">
        <v>2781</v>
      </c>
      <c r="F2732" s="35">
        <v>0</v>
      </c>
      <c r="G2732" s="35">
        <v>0</v>
      </c>
    </row>
    <row r="2733" spans="1:7" ht="16" x14ac:dyDescent="0.2">
      <c r="A2733" s="4" t="s">
        <v>4391</v>
      </c>
      <c r="B2733" s="83"/>
      <c r="C2733" s="5" t="s">
        <v>1700</v>
      </c>
      <c r="D2733" s="18"/>
      <c r="E2733" s="34">
        <v>252549</v>
      </c>
      <c r="F2733" s="35">
        <v>7</v>
      </c>
      <c r="G2733" s="35">
        <v>7</v>
      </c>
    </row>
    <row r="2734" spans="1:7" ht="16" x14ac:dyDescent="0.2">
      <c r="A2734" s="4" t="s">
        <v>4392</v>
      </c>
      <c r="B2734" s="83"/>
      <c r="C2734" s="5" t="s">
        <v>4393</v>
      </c>
      <c r="D2734" s="11"/>
      <c r="E2734" s="34">
        <v>10261</v>
      </c>
      <c r="F2734" s="35">
        <v>0</v>
      </c>
      <c r="G2734" s="35">
        <v>0</v>
      </c>
    </row>
    <row r="2735" spans="1:7" ht="16" x14ac:dyDescent="0.2">
      <c r="A2735" s="4" t="s">
        <v>4394</v>
      </c>
      <c r="B2735" s="83"/>
      <c r="C2735" s="5" t="s">
        <v>4395</v>
      </c>
      <c r="D2735" s="11"/>
      <c r="E2735" s="34">
        <v>66319</v>
      </c>
      <c r="F2735" s="35">
        <v>0</v>
      </c>
      <c r="G2735" s="35">
        <v>0</v>
      </c>
    </row>
    <row r="2736" spans="1:7" ht="16" x14ac:dyDescent="0.2">
      <c r="A2736" s="4" t="s">
        <v>4396</v>
      </c>
      <c r="B2736" s="83"/>
      <c r="C2736" s="5" t="s">
        <v>976</v>
      </c>
      <c r="D2736" s="11"/>
      <c r="E2736" s="34">
        <v>9380</v>
      </c>
      <c r="F2736" s="35">
        <v>0</v>
      </c>
      <c r="G2736" s="35">
        <v>0</v>
      </c>
    </row>
    <row r="2737" spans="1:7" ht="16" x14ac:dyDescent="0.2">
      <c r="A2737" s="4" t="s">
        <v>4397</v>
      </c>
      <c r="B2737" s="83"/>
      <c r="C2737" s="5" t="s">
        <v>4398</v>
      </c>
      <c r="D2737" s="11"/>
      <c r="E2737" s="34">
        <v>1349</v>
      </c>
      <c r="F2737" s="35">
        <v>0</v>
      </c>
      <c r="G2737" s="35">
        <v>0</v>
      </c>
    </row>
    <row r="2738" spans="1:7" ht="16" x14ac:dyDescent="0.2">
      <c r="A2738" s="4" t="s">
        <v>4399</v>
      </c>
      <c r="B2738" s="83"/>
      <c r="C2738" s="5" t="s">
        <v>4400</v>
      </c>
      <c r="D2738" s="11"/>
      <c r="E2738" s="34">
        <v>1186</v>
      </c>
      <c r="F2738" s="35">
        <v>0</v>
      </c>
      <c r="G2738" s="35">
        <v>0</v>
      </c>
    </row>
    <row r="2739" spans="1:7" ht="16" x14ac:dyDescent="0.2">
      <c r="A2739" s="4" t="s">
        <v>4401</v>
      </c>
      <c r="B2739" s="83"/>
      <c r="C2739" s="5" t="s">
        <v>4402</v>
      </c>
      <c r="D2739" s="12"/>
      <c r="E2739" s="34">
        <v>3203</v>
      </c>
      <c r="F2739" s="35">
        <v>1</v>
      </c>
      <c r="G2739" s="35">
        <v>1</v>
      </c>
    </row>
    <row r="2740" spans="1:7" ht="16" x14ac:dyDescent="0.2">
      <c r="A2740" s="4" t="s">
        <v>4403</v>
      </c>
      <c r="B2740" s="83"/>
      <c r="C2740" s="5" t="s">
        <v>4404</v>
      </c>
      <c r="D2740" s="11"/>
      <c r="E2740" s="34">
        <v>6703</v>
      </c>
      <c r="F2740" s="35">
        <v>0</v>
      </c>
      <c r="G2740" s="35">
        <v>0</v>
      </c>
    </row>
    <row r="2741" spans="1:7" ht="16" x14ac:dyDescent="0.2">
      <c r="A2741" s="4" t="s">
        <v>4405</v>
      </c>
      <c r="B2741" s="83"/>
      <c r="C2741" s="5" t="s">
        <v>4406</v>
      </c>
      <c r="D2741" s="30"/>
      <c r="E2741" s="34">
        <v>2248466</v>
      </c>
      <c r="F2741" s="35">
        <v>78</v>
      </c>
      <c r="G2741" s="35" t="s">
        <v>5052</v>
      </c>
    </row>
    <row r="2742" spans="1:7" ht="16" x14ac:dyDescent="0.2">
      <c r="A2742" s="4" t="s">
        <v>4407</v>
      </c>
      <c r="B2742" s="83"/>
      <c r="C2742" s="5" t="s">
        <v>757</v>
      </c>
      <c r="D2742" s="15"/>
      <c r="E2742" s="34">
        <v>150077</v>
      </c>
      <c r="F2742" s="35">
        <v>4</v>
      </c>
      <c r="G2742" s="35">
        <v>4</v>
      </c>
    </row>
    <row r="2743" spans="1:7" ht="16" x14ac:dyDescent="0.2">
      <c r="A2743" s="4" t="s">
        <v>4408</v>
      </c>
      <c r="B2743" s="83"/>
      <c r="C2743" s="5" t="s">
        <v>990</v>
      </c>
      <c r="D2743" s="11"/>
      <c r="E2743" s="34">
        <v>702</v>
      </c>
      <c r="F2743" s="35">
        <v>0</v>
      </c>
      <c r="G2743" s="35">
        <v>0</v>
      </c>
    </row>
    <row r="2744" spans="1:7" ht="16" x14ac:dyDescent="0.2">
      <c r="A2744" s="4" t="s">
        <v>4409</v>
      </c>
      <c r="B2744" s="83"/>
      <c r="C2744" s="5" t="s">
        <v>4410</v>
      </c>
      <c r="D2744" s="11"/>
      <c r="E2744" s="34">
        <v>11720</v>
      </c>
      <c r="F2744" s="35">
        <v>0</v>
      </c>
      <c r="G2744" s="35">
        <v>0</v>
      </c>
    </row>
    <row r="2745" spans="1:7" ht="16" x14ac:dyDescent="0.2">
      <c r="A2745" s="4" t="s">
        <v>4411</v>
      </c>
      <c r="B2745" s="83"/>
      <c r="C2745" s="5" t="s">
        <v>4412</v>
      </c>
      <c r="D2745" s="12"/>
      <c r="E2745" s="34">
        <v>1554</v>
      </c>
      <c r="F2745" s="35">
        <v>1</v>
      </c>
      <c r="G2745" s="35">
        <v>1</v>
      </c>
    </row>
    <row r="2746" spans="1:7" ht="16" x14ac:dyDescent="0.2">
      <c r="A2746" s="4" t="s">
        <v>4413</v>
      </c>
      <c r="B2746" s="83"/>
      <c r="C2746" s="5" t="s">
        <v>4414</v>
      </c>
      <c r="D2746" s="13"/>
      <c r="E2746" s="34">
        <v>31563</v>
      </c>
      <c r="F2746" s="35">
        <v>2</v>
      </c>
      <c r="G2746" s="35">
        <v>2</v>
      </c>
    </row>
    <row r="2747" spans="1:7" ht="16" x14ac:dyDescent="0.2">
      <c r="A2747" s="4" t="s">
        <v>4415</v>
      </c>
      <c r="B2747" s="83"/>
      <c r="C2747" s="5" t="s">
        <v>4416</v>
      </c>
      <c r="D2747" s="13"/>
      <c r="E2747" s="34">
        <v>120602</v>
      </c>
      <c r="F2747" s="35">
        <v>2</v>
      </c>
      <c r="G2747" s="35">
        <v>2</v>
      </c>
    </row>
    <row r="2748" spans="1:7" ht="16" x14ac:dyDescent="0.2">
      <c r="A2748" s="4" t="s">
        <v>4417</v>
      </c>
      <c r="B2748" s="83"/>
      <c r="C2748" s="5" t="s">
        <v>4418</v>
      </c>
      <c r="D2748" s="29"/>
      <c r="E2748" s="34">
        <v>1389670</v>
      </c>
      <c r="F2748" s="35">
        <v>45</v>
      </c>
      <c r="G2748" s="35" t="s">
        <v>5053</v>
      </c>
    </row>
    <row r="2749" spans="1:7" ht="16" x14ac:dyDescent="0.2">
      <c r="A2749" s="4" t="s">
        <v>4419</v>
      </c>
      <c r="B2749" s="83"/>
      <c r="C2749" s="5" t="s">
        <v>510</v>
      </c>
      <c r="D2749" s="11"/>
      <c r="E2749" s="34">
        <v>14384</v>
      </c>
      <c r="F2749" s="35">
        <v>0</v>
      </c>
      <c r="G2749" s="35">
        <v>0</v>
      </c>
    </row>
    <row r="2750" spans="1:7" ht="16" x14ac:dyDescent="0.2">
      <c r="A2750" s="4" t="s">
        <v>4420</v>
      </c>
      <c r="B2750" s="83"/>
      <c r="C2750" s="5" t="s">
        <v>4421</v>
      </c>
      <c r="D2750" s="11"/>
      <c r="E2750" s="34">
        <v>20443</v>
      </c>
      <c r="F2750" s="35">
        <v>0</v>
      </c>
      <c r="G2750" s="35">
        <v>0</v>
      </c>
    </row>
    <row r="2751" spans="1:7" ht="16" x14ac:dyDescent="0.2">
      <c r="A2751" s="4" t="s">
        <v>4422</v>
      </c>
      <c r="B2751" s="83"/>
      <c r="C2751" s="5" t="s">
        <v>4423</v>
      </c>
      <c r="D2751" s="11"/>
      <c r="E2751" s="34">
        <v>44410</v>
      </c>
      <c r="F2751" s="35">
        <v>0</v>
      </c>
      <c r="G2751" s="35">
        <v>0</v>
      </c>
    </row>
    <row r="2752" spans="1:7" ht="16" x14ac:dyDescent="0.2">
      <c r="A2752" s="4" t="s">
        <v>4424</v>
      </c>
      <c r="B2752" s="83"/>
      <c r="C2752" s="5" t="s">
        <v>4425</v>
      </c>
      <c r="D2752" s="11"/>
      <c r="E2752" s="34">
        <v>3131</v>
      </c>
      <c r="F2752" s="35">
        <v>0</v>
      </c>
      <c r="G2752" s="35">
        <v>0</v>
      </c>
    </row>
    <row r="2753" spans="1:7" ht="16" x14ac:dyDescent="0.2">
      <c r="A2753" s="4" t="s">
        <v>4426</v>
      </c>
      <c r="B2753" s="83"/>
      <c r="C2753" s="5" t="s">
        <v>4427</v>
      </c>
      <c r="D2753" s="12"/>
      <c r="E2753" s="34">
        <v>24963</v>
      </c>
      <c r="F2753" s="35">
        <v>1</v>
      </c>
      <c r="G2753" s="35">
        <v>1</v>
      </c>
    </row>
    <row r="2754" spans="1:7" ht="16" x14ac:dyDescent="0.2">
      <c r="A2754" s="4" t="s">
        <v>4428</v>
      </c>
      <c r="B2754" s="83"/>
      <c r="C2754" s="5" t="s">
        <v>4429</v>
      </c>
      <c r="D2754" s="11"/>
      <c r="E2754" s="34">
        <v>47835</v>
      </c>
      <c r="F2754" s="35">
        <v>0</v>
      </c>
      <c r="G2754" s="35">
        <v>0</v>
      </c>
    </row>
    <row r="2755" spans="1:7" ht="16" x14ac:dyDescent="0.2">
      <c r="A2755" s="4" t="s">
        <v>4430</v>
      </c>
      <c r="B2755" s="83"/>
      <c r="C2755" s="5" t="s">
        <v>4431</v>
      </c>
      <c r="D2755" s="12"/>
      <c r="E2755" s="34">
        <v>66130</v>
      </c>
      <c r="F2755" s="35">
        <v>1</v>
      </c>
      <c r="G2755" s="35">
        <v>1</v>
      </c>
    </row>
    <row r="2756" spans="1:7" ht="16" x14ac:dyDescent="0.2">
      <c r="A2756" s="4" t="s">
        <v>4432</v>
      </c>
      <c r="B2756" s="83"/>
      <c r="C2756" s="5" t="s">
        <v>4433</v>
      </c>
      <c r="D2756" s="16"/>
      <c r="E2756" s="34">
        <v>92656</v>
      </c>
      <c r="F2756" s="35">
        <v>5</v>
      </c>
      <c r="G2756" s="35">
        <v>5</v>
      </c>
    </row>
    <row r="2757" spans="1:7" ht="16" x14ac:dyDescent="0.2">
      <c r="A2757" s="4" t="s">
        <v>4434</v>
      </c>
      <c r="B2757" s="83"/>
      <c r="C2757" s="5" t="s">
        <v>238</v>
      </c>
      <c r="D2757" s="13"/>
      <c r="E2757" s="34">
        <v>83842</v>
      </c>
      <c r="F2757" s="35">
        <v>2</v>
      </c>
      <c r="G2757" s="35">
        <v>2</v>
      </c>
    </row>
    <row r="2758" spans="1:7" ht="16" x14ac:dyDescent="0.2">
      <c r="A2758" s="4" t="s">
        <v>4435</v>
      </c>
      <c r="B2758" s="83"/>
      <c r="C2758" s="5" t="s">
        <v>4436</v>
      </c>
      <c r="D2758" s="12"/>
      <c r="E2758" s="34">
        <v>69858</v>
      </c>
      <c r="F2758" s="35">
        <v>1</v>
      </c>
      <c r="G2758" s="35">
        <v>1</v>
      </c>
    </row>
    <row r="2759" spans="1:7" ht="16" x14ac:dyDescent="0.2">
      <c r="A2759" s="4" t="s">
        <v>4437</v>
      </c>
      <c r="B2759" s="83"/>
      <c r="C2759" s="5" t="s">
        <v>3005</v>
      </c>
      <c r="D2759" s="11"/>
      <c r="E2759" s="34">
        <v>11125</v>
      </c>
      <c r="F2759" s="35">
        <v>0</v>
      </c>
      <c r="G2759" s="35">
        <v>0</v>
      </c>
    </row>
    <row r="2760" spans="1:7" ht="16" x14ac:dyDescent="0.2">
      <c r="A2760" s="4" t="s">
        <v>4438</v>
      </c>
      <c r="B2760" s="83"/>
      <c r="C2760" s="5" t="s">
        <v>240</v>
      </c>
      <c r="D2760" s="11"/>
      <c r="E2760" s="34">
        <v>38288</v>
      </c>
      <c r="F2760" s="35">
        <v>0</v>
      </c>
      <c r="G2760" s="35">
        <v>0</v>
      </c>
    </row>
    <row r="2761" spans="1:7" ht="16" x14ac:dyDescent="0.2">
      <c r="A2761" s="4" t="s">
        <v>4439</v>
      </c>
      <c r="B2761" s="83"/>
      <c r="C2761" s="5" t="s">
        <v>4440</v>
      </c>
      <c r="D2761" s="18"/>
      <c r="E2761" s="34">
        <v>281224</v>
      </c>
      <c r="F2761" s="35">
        <v>7</v>
      </c>
      <c r="G2761" s="35">
        <v>7</v>
      </c>
    </row>
    <row r="2762" spans="1:7" ht="16" x14ac:dyDescent="0.2">
      <c r="A2762" s="4" t="s">
        <v>4441</v>
      </c>
      <c r="B2762" s="83"/>
      <c r="C2762" s="5" t="s">
        <v>4442</v>
      </c>
      <c r="D2762" s="13"/>
      <c r="E2762" s="34">
        <v>42060</v>
      </c>
      <c r="F2762" s="35">
        <v>2</v>
      </c>
      <c r="G2762" s="35">
        <v>2</v>
      </c>
    </row>
    <row r="2763" spans="1:7" ht="16" x14ac:dyDescent="0.2">
      <c r="A2763" s="4" t="s">
        <v>4443</v>
      </c>
      <c r="B2763" s="83"/>
      <c r="C2763" s="5" t="s">
        <v>1022</v>
      </c>
      <c r="D2763" s="11"/>
      <c r="E2763" s="34">
        <v>4773</v>
      </c>
      <c r="F2763" s="35">
        <v>0</v>
      </c>
      <c r="G2763" s="35">
        <v>0</v>
      </c>
    </row>
    <row r="2764" spans="1:7" ht="16" x14ac:dyDescent="0.2">
      <c r="A2764" s="4" t="s">
        <v>4444</v>
      </c>
      <c r="B2764" s="83"/>
      <c r="C2764" s="5" t="s">
        <v>1718</v>
      </c>
      <c r="D2764" s="15"/>
      <c r="E2764" s="34">
        <v>129555</v>
      </c>
      <c r="F2764" s="35">
        <v>4</v>
      </c>
      <c r="G2764" s="35">
        <v>4</v>
      </c>
    </row>
    <row r="2765" spans="1:7" ht="16" x14ac:dyDescent="0.2">
      <c r="A2765" s="4" t="s">
        <v>4445</v>
      </c>
      <c r="B2765" s="83"/>
      <c r="C2765" s="5" t="s">
        <v>4446</v>
      </c>
      <c r="D2765" s="11"/>
      <c r="E2765" s="34">
        <v>12481</v>
      </c>
      <c r="F2765" s="35">
        <v>0</v>
      </c>
      <c r="G2765" s="35">
        <v>0</v>
      </c>
    </row>
    <row r="2766" spans="1:7" ht="16" x14ac:dyDescent="0.2">
      <c r="A2766" s="4" t="s">
        <v>4447</v>
      </c>
      <c r="B2766" s="83"/>
      <c r="C2766" s="5" t="s">
        <v>4448</v>
      </c>
      <c r="D2766" s="11"/>
      <c r="E2766" s="34">
        <v>19971</v>
      </c>
      <c r="F2766" s="35">
        <v>0</v>
      </c>
      <c r="G2766" s="35">
        <v>0</v>
      </c>
    </row>
    <row r="2767" spans="1:7" ht="16" x14ac:dyDescent="0.2">
      <c r="A2767" s="4" t="s">
        <v>4449</v>
      </c>
      <c r="B2767" s="83"/>
      <c r="C2767" s="5" t="s">
        <v>1418</v>
      </c>
      <c r="D2767" s="22"/>
      <c r="E2767" s="34">
        <v>752827</v>
      </c>
      <c r="F2767" s="35">
        <v>11</v>
      </c>
      <c r="G2767" s="35">
        <v>11</v>
      </c>
    </row>
    <row r="2768" spans="1:7" ht="16" x14ac:dyDescent="0.2">
      <c r="A2768" s="4" t="s">
        <v>4450</v>
      </c>
      <c r="B2768" s="83"/>
      <c r="C2768" s="5" t="s">
        <v>1720</v>
      </c>
      <c r="D2768" s="13"/>
      <c r="E2768" s="34">
        <v>56139</v>
      </c>
      <c r="F2768" s="35">
        <v>2</v>
      </c>
      <c r="G2768" s="35">
        <v>2</v>
      </c>
    </row>
    <row r="2769" spans="1:7" ht="16" x14ac:dyDescent="0.2">
      <c r="A2769" s="4" t="s">
        <v>4451</v>
      </c>
      <c r="B2769" s="83"/>
      <c r="C2769" s="5" t="s">
        <v>4452</v>
      </c>
      <c r="D2769" s="11"/>
      <c r="E2769" s="34">
        <v>7540</v>
      </c>
      <c r="F2769" s="35">
        <v>0</v>
      </c>
      <c r="G2769" s="35">
        <v>0</v>
      </c>
    </row>
    <row r="2770" spans="1:7" ht="16" x14ac:dyDescent="0.2">
      <c r="A2770" s="4" t="s">
        <v>4453</v>
      </c>
      <c r="B2770" s="83"/>
      <c r="C2770" s="5" t="s">
        <v>4454</v>
      </c>
      <c r="D2770" s="12"/>
      <c r="E2770" s="34">
        <v>83778</v>
      </c>
      <c r="F2770" s="35">
        <v>1</v>
      </c>
      <c r="G2770" s="35">
        <v>1</v>
      </c>
    </row>
    <row r="2771" spans="1:7" ht="16" x14ac:dyDescent="0.2">
      <c r="A2771" s="4" t="s">
        <v>4455</v>
      </c>
      <c r="B2771" s="83"/>
      <c r="C2771" s="5" t="s">
        <v>3476</v>
      </c>
      <c r="D2771" s="11"/>
      <c r="E2771" s="34">
        <v>49688</v>
      </c>
      <c r="F2771" s="35">
        <v>0</v>
      </c>
      <c r="G2771" s="35">
        <v>0</v>
      </c>
    </row>
    <row r="2772" spans="1:7" ht="16" x14ac:dyDescent="0.2">
      <c r="A2772" s="4" t="s">
        <v>4456</v>
      </c>
      <c r="B2772" s="83"/>
      <c r="C2772" s="5" t="s">
        <v>4457</v>
      </c>
      <c r="D2772" s="11"/>
      <c r="E2772" s="34">
        <v>7438</v>
      </c>
      <c r="F2772" s="35">
        <v>0</v>
      </c>
      <c r="G2772" s="35">
        <v>0</v>
      </c>
    </row>
    <row r="2773" spans="1:7" ht="16" x14ac:dyDescent="0.2">
      <c r="A2773" s="4" t="s">
        <v>4458</v>
      </c>
      <c r="B2773" s="83"/>
      <c r="C2773" s="5" t="s">
        <v>4459</v>
      </c>
      <c r="D2773" s="11"/>
      <c r="E2773" s="34">
        <v>18154</v>
      </c>
      <c r="F2773" s="35">
        <v>0</v>
      </c>
      <c r="G2773" s="35">
        <v>0</v>
      </c>
    </row>
    <row r="2774" spans="1:7" ht="16" x14ac:dyDescent="0.2">
      <c r="A2774" s="4" t="s">
        <v>4460</v>
      </c>
      <c r="B2774" s="83"/>
      <c r="C2774" s="5" t="s">
        <v>4461</v>
      </c>
      <c r="D2774" s="11"/>
      <c r="E2774" s="34">
        <v>13753</v>
      </c>
      <c r="F2774" s="35">
        <v>0</v>
      </c>
      <c r="G2774" s="35">
        <v>0</v>
      </c>
    </row>
    <row r="2775" spans="1:7" ht="16" x14ac:dyDescent="0.2">
      <c r="A2775" s="4" t="s">
        <v>4462</v>
      </c>
      <c r="B2775" s="84"/>
      <c r="C2775" s="5" t="s">
        <v>4463</v>
      </c>
      <c r="D2775" s="11"/>
      <c r="E2775" s="34">
        <v>9037</v>
      </c>
      <c r="F2775" s="35">
        <v>0</v>
      </c>
      <c r="G2775" s="35">
        <v>0</v>
      </c>
    </row>
    <row r="2776" spans="1:7" ht="16" x14ac:dyDescent="0.2">
      <c r="A2776" s="4" t="s">
        <v>4464</v>
      </c>
      <c r="B2776" s="82" t="s">
        <v>44</v>
      </c>
      <c r="C2776" s="5" t="s">
        <v>3485</v>
      </c>
      <c r="D2776" s="11"/>
      <c r="E2776" s="34">
        <v>7301</v>
      </c>
      <c r="F2776" s="35">
        <v>0</v>
      </c>
      <c r="G2776" s="35">
        <v>0</v>
      </c>
    </row>
    <row r="2777" spans="1:7" ht="16" x14ac:dyDescent="0.2">
      <c r="A2777" s="4" t="s">
        <v>4465</v>
      </c>
      <c r="B2777" s="83"/>
      <c r="C2777" s="5" t="s">
        <v>4466</v>
      </c>
      <c r="D2777" s="13"/>
      <c r="E2777" s="34">
        <v>65320</v>
      </c>
      <c r="F2777" s="35">
        <v>2</v>
      </c>
      <c r="G2777" s="35">
        <v>2</v>
      </c>
    </row>
    <row r="2778" spans="1:7" ht="16" x14ac:dyDescent="0.2">
      <c r="A2778" s="4" t="s">
        <v>4467</v>
      </c>
      <c r="B2778" s="83"/>
      <c r="C2778" s="5" t="s">
        <v>4468</v>
      </c>
      <c r="D2778" s="11"/>
      <c r="E2778" s="34">
        <v>145000</v>
      </c>
      <c r="F2778" s="35">
        <v>0</v>
      </c>
      <c r="G2778" s="35">
        <v>0</v>
      </c>
    </row>
    <row r="2779" spans="1:7" ht="16" x14ac:dyDescent="0.2">
      <c r="A2779" s="4" t="s">
        <v>4469</v>
      </c>
      <c r="B2779" s="83"/>
      <c r="C2779" s="5" t="s">
        <v>2675</v>
      </c>
      <c r="D2779" s="14"/>
      <c r="E2779" s="34">
        <v>20680</v>
      </c>
      <c r="F2779" s="35">
        <v>3</v>
      </c>
      <c r="G2779" s="35">
        <v>3</v>
      </c>
    </row>
    <row r="2780" spans="1:7" ht="16" x14ac:dyDescent="0.2">
      <c r="A2780" s="4" t="s">
        <v>4470</v>
      </c>
      <c r="B2780" s="83"/>
      <c r="C2780" s="5" t="s">
        <v>4471</v>
      </c>
      <c r="D2780" s="11"/>
      <c r="E2780" s="34">
        <v>934</v>
      </c>
      <c r="F2780" s="35">
        <v>0</v>
      </c>
      <c r="G2780" s="35">
        <v>0</v>
      </c>
    </row>
    <row r="2781" spans="1:7" ht="16" x14ac:dyDescent="0.2">
      <c r="A2781" s="4" t="s">
        <v>4472</v>
      </c>
      <c r="B2781" s="83"/>
      <c r="C2781" s="5" t="s">
        <v>1082</v>
      </c>
      <c r="D2781" s="12"/>
      <c r="E2781" s="34">
        <v>381227</v>
      </c>
      <c r="F2781" s="35">
        <v>1</v>
      </c>
      <c r="G2781" s="35">
        <v>1</v>
      </c>
    </row>
    <row r="2782" spans="1:7" ht="16" x14ac:dyDescent="0.2">
      <c r="A2782" s="4" t="s">
        <v>4473</v>
      </c>
      <c r="B2782" s="83"/>
      <c r="C2782" s="5" t="s">
        <v>4474</v>
      </c>
      <c r="D2782" s="11"/>
      <c r="E2782" s="34">
        <v>20856</v>
      </c>
      <c r="F2782" s="35">
        <v>0</v>
      </c>
      <c r="G2782" s="35">
        <v>0</v>
      </c>
    </row>
    <row r="2783" spans="1:7" ht="16" x14ac:dyDescent="0.2">
      <c r="A2783" s="4" t="s">
        <v>4475</v>
      </c>
      <c r="B2783" s="83"/>
      <c r="C2783" s="5" t="s">
        <v>4476</v>
      </c>
      <c r="D2783" s="11"/>
      <c r="E2783" s="34">
        <v>10177</v>
      </c>
      <c r="F2783" s="35">
        <v>0</v>
      </c>
      <c r="G2783" s="35">
        <v>0</v>
      </c>
    </row>
    <row r="2784" spans="1:7" ht="16" x14ac:dyDescent="0.2">
      <c r="A2784" s="4" t="s">
        <v>4477</v>
      </c>
      <c r="B2784" s="83"/>
      <c r="C2784" s="5" t="s">
        <v>568</v>
      </c>
      <c r="D2784" s="11"/>
      <c r="E2784" s="34">
        <v>5256</v>
      </c>
      <c r="F2784" s="35">
        <v>0</v>
      </c>
      <c r="G2784" s="35">
        <v>0</v>
      </c>
    </row>
    <row r="2785" spans="1:7" ht="16" x14ac:dyDescent="0.2">
      <c r="A2785" s="4" t="s">
        <v>4478</v>
      </c>
      <c r="B2785" s="83"/>
      <c r="C2785" s="5" t="s">
        <v>572</v>
      </c>
      <c r="D2785" s="12"/>
      <c r="E2785" s="34">
        <v>9790</v>
      </c>
      <c r="F2785" s="35">
        <v>1</v>
      </c>
      <c r="G2785" s="35">
        <v>1</v>
      </c>
    </row>
    <row r="2786" spans="1:7" ht="16" x14ac:dyDescent="0.2">
      <c r="A2786" s="4" t="s">
        <v>4479</v>
      </c>
      <c r="B2786" s="83"/>
      <c r="C2786" s="5" t="s">
        <v>2166</v>
      </c>
      <c r="D2786" s="12"/>
      <c r="E2786" s="34">
        <v>67141</v>
      </c>
      <c r="F2786" s="35">
        <v>1</v>
      </c>
      <c r="G2786" s="35">
        <v>1</v>
      </c>
    </row>
    <row r="2787" spans="1:7" ht="16" x14ac:dyDescent="0.2">
      <c r="A2787" s="4" t="s">
        <v>4480</v>
      </c>
      <c r="B2787" s="83"/>
      <c r="C2787" s="5" t="s">
        <v>4481</v>
      </c>
      <c r="D2787" s="11"/>
      <c r="E2787" s="34">
        <v>13567</v>
      </c>
      <c r="F2787" s="35">
        <v>0</v>
      </c>
      <c r="G2787" s="35">
        <v>0</v>
      </c>
    </row>
    <row r="2788" spans="1:7" ht="16" x14ac:dyDescent="0.2">
      <c r="A2788" s="4" t="s">
        <v>4482</v>
      </c>
      <c r="B2788" s="83"/>
      <c r="C2788" s="5" t="s">
        <v>1336</v>
      </c>
      <c r="D2788" s="11"/>
      <c r="E2788" s="34">
        <v>8597</v>
      </c>
      <c r="F2788" s="35">
        <v>0</v>
      </c>
      <c r="G2788" s="35">
        <v>0</v>
      </c>
    </row>
    <row r="2789" spans="1:7" ht="16" x14ac:dyDescent="0.2">
      <c r="A2789" s="4" t="s">
        <v>4483</v>
      </c>
      <c r="B2789" s="83"/>
      <c r="C2789" s="5" t="s">
        <v>4484</v>
      </c>
      <c r="D2789" s="12"/>
      <c r="E2789" s="34">
        <v>14057</v>
      </c>
      <c r="F2789" s="35">
        <v>1</v>
      </c>
      <c r="G2789" s="35">
        <v>1</v>
      </c>
    </row>
    <row r="2790" spans="1:7" ht="16" x14ac:dyDescent="0.2">
      <c r="A2790" s="4" t="s">
        <v>4485</v>
      </c>
      <c r="B2790" s="83"/>
      <c r="C2790" s="5" t="s">
        <v>214</v>
      </c>
      <c r="D2790" s="11"/>
      <c r="E2790" s="34">
        <v>13383</v>
      </c>
      <c r="F2790" s="35">
        <v>0</v>
      </c>
      <c r="G2790" s="35">
        <v>0</v>
      </c>
    </row>
    <row r="2791" spans="1:7" ht="16" x14ac:dyDescent="0.2">
      <c r="A2791" s="4" t="s">
        <v>4486</v>
      </c>
      <c r="B2791" s="83"/>
      <c r="C2791" s="5" t="s">
        <v>4487</v>
      </c>
      <c r="D2791" s="11"/>
      <c r="E2791" s="34">
        <v>1509</v>
      </c>
      <c r="F2791" s="35">
        <v>0</v>
      </c>
      <c r="G2791" s="35">
        <v>0</v>
      </c>
    </row>
    <row r="2792" spans="1:7" ht="16" x14ac:dyDescent="0.2">
      <c r="A2792" s="4" t="s">
        <v>4488</v>
      </c>
      <c r="B2792" s="83"/>
      <c r="C2792" s="5" t="s">
        <v>4489</v>
      </c>
      <c r="D2792" s="11"/>
      <c r="E2792" s="34">
        <v>2687</v>
      </c>
      <c r="F2792" s="35">
        <v>0</v>
      </c>
      <c r="G2792" s="35">
        <v>0</v>
      </c>
    </row>
    <row r="2793" spans="1:7" ht="16" x14ac:dyDescent="0.2">
      <c r="A2793" s="4" t="s">
        <v>4490</v>
      </c>
      <c r="B2793" s="83"/>
      <c r="C2793" s="5" t="s">
        <v>4491</v>
      </c>
      <c r="D2793" s="27"/>
      <c r="E2793" s="34">
        <v>1220916</v>
      </c>
      <c r="F2793" s="35">
        <v>19</v>
      </c>
      <c r="G2793" s="35" t="s">
        <v>5055</v>
      </c>
    </row>
    <row r="2794" spans="1:7" ht="16" x14ac:dyDescent="0.2">
      <c r="A2794" s="4" t="s">
        <v>4492</v>
      </c>
      <c r="B2794" s="83"/>
      <c r="C2794" s="5" t="s">
        <v>627</v>
      </c>
      <c r="D2794" s="11"/>
      <c r="E2794" s="34">
        <v>14542</v>
      </c>
      <c r="F2794" s="35">
        <v>0</v>
      </c>
      <c r="G2794" s="35">
        <v>0</v>
      </c>
    </row>
    <row r="2795" spans="1:7" ht="16" x14ac:dyDescent="0.2">
      <c r="A2795" s="4" t="s">
        <v>4493</v>
      </c>
      <c r="B2795" s="83"/>
      <c r="C2795" s="5" t="s">
        <v>4494</v>
      </c>
      <c r="D2795" s="11"/>
      <c r="E2795" s="34">
        <v>31453</v>
      </c>
      <c r="F2795" s="35">
        <v>0</v>
      </c>
      <c r="G2795" s="35">
        <v>0</v>
      </c>
    </row>
    <row r="2796" spans="1:7" ht="16" x14ac:dyDescent="0.2">
      <c r="A2796" s="4" t="s">
        <v>4495</v>
      </c>
      <c r="B2796" s="83"/>
      <c r="C2796" s="5" t="s">
        <v>359</v>
      </c>
      <c r="D2796" s="11"/>
      <c r="E2796" s="34">
        <v>22827</v>
      </c>
      <c r="F2796" s="35">
        <v>0</v>
      </c>
      <c r="G2796" s="35">
        <v>0</v>
      </c>
    </row>
    <row r="2797" spans="1:7" ht="16" x14ac:dyDescent="0.2">
      <c r="A2797" s="4" t="s">
        <v>4496</v>
      </c>
      <c r="B2797" s="83"/>
      <c r="C2797" s="5" t="s">
        <v>633</v>
      </c>
      <c r="D2797" s="11"/>
      <c r="E2797" s="34">
        <v>43141</v>
      </c>
      <c r="F2797" s="35">
        <v>0</v>
      </c>
      <c r="G2797" s="35">
        <v>0</v>
      </c>
    </row>
    <row r="2798" spans="1:7" ht="16" x14ac:dyDescent="0.2">
      <c r="A2798" s="4" t="s">
        <v>4497</v>
      </c>
      <c r="B2798" s="83"/>
      <c r="C2798" s="5" t="s">
        <v>4498</v>
      </c>
      <c r="D2798" s="12"/>
      <c r="E2798" s="34">
        <v>87461</v>
      </c>
      <c r="F2798" s="35">
        <v>1</v>
      </c>
      <c r="G2798" s="35">
        <v>1</v>
      </c>
    </row>
    <row r="2799" spans="1:7" ht="16" x14ac:dyDescent="0.2">
      <c r="A2799" s="4" t="s">
        <v>4499</v>
      </c>
      <c r="B2799" s="83"/>
      <c r="C2799" s="5" t="s">
        <v>4500</v>
      </c>
      <c r="D2799" s="11"/>
      <c r="E2799" s="34">
        <v>38278</v>
      </c>
      <c r="F2799" s="35">
        <v>0</v>
      </c>
      <c r="G2799" s="35">
        <v>0</v>
      </c>
    </row>
    <row r="2800" spans="1:7" ht="16" x14ac:dyDescent="0.2">
      <c r="A2800" s="4" t="s">
        <v>4501</v>
      </c>
      <c r="B2800" s="83"/>
      <c r="C2800" s="5" t="s">
        <v>4502</v>
      </c>
      <c r="D2800" s="14"/>
      <c r="E2800" s="34">
        <v>759859</v>
      </c>
      <c r="F2800" s="35">
        <v>3</v>
      </c>
      <c r="G2800" s="35">
        <v>3</v>
      </c>
    </row>
    <row r="2801" spans="1:7" ht="16" x14ac:dyDescent="0.2">
      <c r="A2801" s="4" t="s">
        <v>4503</v>
      </c>
      <c r="B2801" s="83"/>
      <c r="C2801" s="5" t="s">
        <v>4504</v>
      </c>
      <c r="D2801" s="11"/>
      <c r="E2801" s="34">
        <v>38514</v>
      </c>
      <c r="F2801" s="35">
        <v>0</v>
      </c>
      <c r="G2801" s="35">
        <v>0</v>
      </c>
    </row>
    <row r="2802" spans="1:7" ht="16" x14ac:dyDescent="0.2">
      <c r="A2802" s="4" t="s">
        <v>4505</v>
      </c>
      <c r="B2802" s="83"/>
      <c r="C2802" s="5" t="s">
        <v>240</v>
      </c>
      <c r="D2802" s="13"/>
      <c r="E2802" s="34">
        <v>213670</v>
      </c>
      <c r="F2802" s="35">
        <v>2</v>
      </c>
      <c r="G2802" s="35">
        <v>2</v>
      </c>
    </row>
    <row r="2803" spans="1:7" ht="16" x14ac:dyDescent="0.2">
      <c r="A2803" s="4" t="s">
        <v>4506</v>
      </c>
      <c r="B2803" s="83"/>
      <c r="C2803" s="5" t="s">
        <v>1018</v>
      </c>
      <c r="D2803" s="11"/>
      <c r="E2803" s="34">
        <v>2587</v>
      </c>
      <c r="F2803" s="35">
        <v>0</v>
      </c>
      <c r="G2803" s="35">
        <v>0</v>
      </c>
    </row>
    <row r="2804" spans="1:7" ht="16" x14ac:dyDescent="0.2">
      <c r="A2804" s="4" t="s">
        <v>4507</v>
      </c>
      <c r="B2804" s="84"/>
      <c r="C2804" s="5" t="s">
        <v>4508</v>
      </c>
      <c r="D2804" s="17"/>
      <c r="E2804" s="34">
        <v>278174</v>
      </c>
      <c r="F2804" s="35">
        <v>6</v>
      </c>
      <c r="G2804" s="35">
        <v>6</v>
      </c>
    </row>
    <row r="2805" spans="1:7" ht="15" customHeight="1" x14ac:dyDescent="0.2">
      <c r="A2805" s="4" t="s">
        <v>4509</v>
      </c>
      <c r="B2805" s="82" t="s">
        <v>45</v>
      </c>
      <c r="C2805" s="5" t="s">
        <v>4510</v>
      </c>
      <c r="D2805" s="14"/>
      <c r="E2805" s="34">
        <v>33859</v>
      </c>
      <c r="F2805" s="35">
        <v>3</v>
      </c>
      <c r="G2805" s="35">
        <v>3</v>
      </c>
    </row>
    <row r="2806" spans="1:7" ht="15" customHeight="1" x14ac:dyDescent="0.2">
      <c r="A2806" s="4" t="s">
        <v>4511</v>
      </c>
      <c r="B2806" s="83"/>
      <c r="C2806" s="5" t="s">
        <v>4512</v>
      </c>
      <c r="D2806" s="14"/>
      <c r="E2806" s="34">
        <v>118356</v>
      </c>
      <c r="F2806" s="35">
        <v>3</v>
      </c>
      <c r="G2806" s="35">
        <v>3</v>
      </c>
    </row>
    <row r="2807" spans="1:7" ht="15" customHeight="1" x14ac:dyDescent="0.2">
      <c r="A2807" s="4" t="s">
        <v>4513</v>
      </c>
      <c r="B2807" s="83"/>
      <c r="C2807" s="5" t="s">
        <v>4514</v>
      </c>
      <c r="D2807" s="13"/>
      <c r="E2807" s="34">
        <v>160662</v>
      </c>
      <c r="F2807" s="35">
        <v>2</v>
      </c>
      <c r="G2807" s="35">
        <v>2</v>
      </c>
    </row>
    <row r="2808" spans="1:7" ht="15" customHeight="1" x14ac:dyDescent="0.2">
      <c r="A2808" s="4" t="s">
        <v>4515</v>
      </c>
      <c r="B2808" s="83"/>
      <c r="C2808" s="5" t="s">
        <v>2763</v>
      </c>
      <c r="D2808" s="11"/>
      <c r="E2808" s="34">
        <v>14546</v>
      </c>
      <c r="F2808" s="35">
        <v>0</v>
      </c>
      <c r="G2808" s="35">
        <v>0</v>
      </c>
    </row>
    <row r="2809" spans="1:7" ht="15" customHeight="1" x14ac:dyDescent="0.2">
      <c r="A2809" s="4" t="s">
        <v>4516</v>
      </c>
      <c r="B2809" s="83"/>
      <c r="C2809" s="5" t="s">
        <v>4517</v>
      </c>
      <c r="D2809" s="11"/>
      <c r="E2809" s="34">
        <v>13632</v>
      </c>
      <c r="F2809" s="35">
        <v>0</v>
      </c>
      <c r="G2809" s="35">
        <v>0</v>
      </c>
    </row>
    <row r="2810" spans="1:7" ht="15" customHeight="1" x14ac:dyDescent="0.2">
      <c r="A2810" s="4" t="s">
        <v>4518</v>
      </c>
      <c r="B2810" s="83"/>
      <c r="C2810" s="5" t="s">
        <v>4519</v>
      </c>
      <c r="D2810" s="11"/>
      <c r="E2810" s="34">
        <v>31962</v>
      </c>
      <c r="F2810" s="35">
        <v>0</v>
      </c>
      <c r="G2810" s="35">
        <v>0</v>
      </c>
    </row>
    <row r="2811" spans="1:7" ht="15" customHeight="1" x14ac:dyDescent="0.2">
      <c r="A2811" s="4" t="s">
        <v>4520</v>
      </c>
      <c r="B2811" s="83"/>
      <c r="C2811" s="5" t="s">
        <v>4521</v>
      </c>
      <c r="D2811" s="11"/>
      <c r="E2811" s="34">
        <v>17172</v>
      </c>
      <c r="F2811" s="35">
        <v>0</v>
      </c>
      <c r="G2811" s="35">
        <v>0</v>
      </c>
    </row>
    <row r="2812" spans="1:7" ht="15" customHeight="1" x14ac:dyDescent="0.2">
      <c r="A2812" s="4" t="s">
        <v>4522</v>
      </c>
      <c r="B2812" s="83"/>
      <c r="C2812" s="5" t="s">
        <v>4523</v>
      </c>
      <c r="D2812" s="13"/>
      <c r="E2812" s="34">
        <v>243931</v>
      </c>
      <c r="F2812" s="35">
        <v>2</v>
      </c>
      <c r="G2812" s="35">
        <v>2</v>
      </c>
    </row>
    <row r="2813" spans="1:7" ht="15" customHeight="1" x14ac:dyDescent="0.2">
      <c r="A2813" s="4" t="s">
        <v>4524</v>
      </c>
      <c r="B2813" s="83"/>
      <c r="C2813" s="5" t="s">
        <v>4525</v>
      </c>
      <c r="D2813" s="13"/>
      <c r="E2813" s="34">
        <v>78940</v>
      </c>
      <c r="F2813" s="35">
        <v>2</v>
      </c>
      <c r="G2813" s="35">
        <v>2</v>
      </c>
    </row>
    <row r="2814" spans="1:7" ht="15" customHeight="1" x14ac:dyDescent="0.2">
      <c r="A2814" s="4" t="s">
        <v>4526</v>
      </c>
      <c r="B2814" s="83"/>
      <c r="C2814" s="5" t="s">
        <v>1733</v>
      </c>
      <c r="D2814" s="11"/>
      <c r="E2814" s="34">
        <v>4076</v>
      </c>
      <c r="F2814" s="35">
        <v>0</v>
      </c>
      <c r="G2814" s="35">
        <v>0</v>
      </c>
    </row>
    <row r="2815" spans="1:7" ht="15" customHeight="1" x14ac:dyDescent="0.2">
      <c r="A2815" s="4" t="s">
        <v>4527</v>
      </c>
      <c r="B2815" s="83"/>
      <c r="C2815" s="5" t="s">
        <v>4528</v>
      </c>
      <c r="D2815" s="11"/>
      <c r="E2815" s="34">
        <v>83059</v>
      </c>
      <c r="F2815" s="35">
        <v>0</v>
      </c>
      <c r="G2815" s="35">
        <v>0</v>
      </c>
    </row>
    <row r="2816" spans="1:7" ht="15" customHeight="1" x14ac:dyDescent="0.2">
      <c r="A2816" s="4" t="s">
        <v>4529</v>
      </c>
      <c r="B2816" s="83"/>
      <c r="C2816" s="5" t="s">
        <v>4530</v>
      </c>
      <c r="D2816" s="11"/>
      <c r="E2816" s="34">
        <v>6151</v>
      </c>
      <c r="F2816" s="35">
        <v>0</v>
      </c>
      <c r="G2816" s="35">
        <v>0</v>
      </c>
    </row>
    <row r="2817" spans="1:7" ht="15" customHeight="1" x14ac:dyDescent="0.2">
      <c r="A2817" s="4" t="s">
        <v>4531</v>
      </c>
      <c r="B2817" s="83"/>
      <c r="C2817" s="5" t="s">
        <v>4532</v>
      </c>
      <c r="D2817" s="13"/>
      <c r="E2817" s="34">
        <v>34144</v>
      </c>
      <c r="F2817" s="35">
        <v>2</v>
      </c>
      <c r="G2817" s="35">
        <v>2</v>
      </c>
    </row>
    <row r="2818" spans="1:7" ht="15" customHeight="1" x14ac:dyDescent="0.2">
      <c r="A2818" s="4" t="s">
        <v>4533</v>
      </c>
      <c r="B2818" s="83"/>
      <c r="C2818" s="5" t="s">
        <v>2018</v>
      </c>
      <c r="D2818" s="11"/>
      <c r="E2818" s="34">
        <v>16418</v>
      </c>
      <c r="F2818" s="35">
        <v>0</v>
      </c>
      <c r="G2818" s="35">
        <v>0</v>
      </c>
    </row>
    <row r="2819" spans="1:7" ht="15" customHeight="1" x14ac:dyDescent="0.2">
      <c r="A2819" s="4" t="s">
        <v>4534</v>
      </c>
      <c r="B2819" s="83"/>
      <c r="C2819" s="5" t="s">
        <v>2777</v>
      </c>
      <c r="D2819" s="14"/>
      <c r="E2819" s="34">
        <v>15727</v>
      </c>
      <c r="F2819" s="35">
        <v>3</v>
      </c>
      <c r="G2819" s="35">
        <v>3</v>
      </c>
    </row>
    <row r="2820" spans="1:7" ht="15" customHeight="1" x14ac:dyDescent="0.2">
      <c r="A2820" s="4" t="s">
        <v>4535</v>
      </c>
      <c r="B2820" s="83"/>
      <c r="C2820" s="5" t="s">
        <v>1059</v>
      </c>
      <c r="D2820" s="11"/>
      <c r="E2820" s="34">
        <v>18492</v>
      </c>
      <c r="F2820" s="35">
        <v>0</v>
      </c>
      <c r="G2820" s="35">
        <v>0</v>
      </c>
    </row>
    <row r="2821" spans="1:7" ht="15" customHeight="1" x14ac:dyDescent="0.2">
      <c r="A2821" s="4" t="s">
        <v>4536</v>
      </c>
      <c r="B2821" s="83"/>
      <c r="C2821" s="5" t="s">
        <v>4537</v>
      </c>
      <c r="D2821" s="13"/>
      <c r="E2821" s="34">
        <v>17137</v>
      </c>
      <c r="F2821" s="35">
        <v>2</v>
      </c>
      <c r="G2821" s="35">
        <v>2</v>
      </c>
    </row>
    <row r="2822" spans="1:7" ht="15" customHeight="1" x14ac:dyDescent="0.2">
      <c r="A2822" s="4" t="s">
        <v>4538</v>
      </c>
      <c r="B2822" s="83"/>
      <c r="C2822" s="5" t="s">
        <v>1061</v>
      </c>
      <c r="D2822" s="11"/>
      <c r="E2822" s="34">
        <v>6672</v>
      </c>
      <c r="F2822" s="35">
        <v>0</v>
      </c>
      <c r="G2822" s="35">
        <v>0</v>
      </c>
    </row>
    <row r="2823" spans="1:7" ht="15" customHeight="1" x14ac:dyDescent="0.2">
      <c r="A2823" s="4" t="s">
        <v>4539</v>
      </c>
      <c r="B2823" s="83"/>
      <c r="C2823" s="5" t="s">
        <v>1756</v>
      </c>
      <c r="D2823" s="11"/>
      <c r="E2823" s="34">
        <v>55629</v>
      </c>
      <c r="F2823" s="35">
        <v>0</v>
      </c>
      <c r="G2823" s="35">
        <v>0</v>
      </c>
    </row>
    <row r="2824" spans="1:7" ht="15" customHeight="1" x14ac:dyDescent="0.2">
      <c r="A2824" s="4" t="s">
        <v>4540</v>
      </c>
      <c r="B2824" s="83"/>
      <c r="C2824" s="5" t="s">
        <v>2049</v>
      </c>
      <c r="D2824" s="11"/>
      <c r="E2824" s="34">
        <v>34413</v>
      </c>
      <c r="F2824" s="35">
        <v>0</v>
      </c>
      <c r="G2824" s="35">
        <v>0</v>
      </c>
    </row>
    <row r="2825" spans="1:7" ht="15" customHeight="1" x14ac:dyDescent="0.2">
      <c r="A2825" s="4" t="s">
        <v>4541</v>
      </c>
      <c r="B2825" s="83"/>
      <c r="C2825" s="5" t="s">
        <v>259</v>
      </c>
      <c r="D2825" s="12"/>
      <c r="E2825" s="34">
        <v>29299</v>
      </c>
      <c r="F2825" s="35">
        <v>1</v>
      </c>
      <c r="G2825" s="35">
        <v>1</v>
      </c>
    </row>
    <row r="2826" spans="1:7" ht="15" customHeight="1" x14ac:dyDescent="0.2">
      <c r="A2826" s="4" t="s">
        <v>4542</v>
      </c>
      <c r="B2826" s="83"/>
      <c r="C2826" s="5" t="s">
        <v>4543</v>
      </c>
      <c r="D2826" s="11"/>
      <c r="E2826" s="34">
        <v>6623</v>
      </c>
      <c r="F2826" s="35">
        <v>0</v>
      </c>
      <c r="G2826" s="35">
        <v>0</v>
      </c>
    </row>
    <row r="2827" spans="1:7" ht="15" customHeight="1" x14ac:dyDescent="0.2">
      <c r="A2827" s="4" t="s">
        <v>4544</v>
      </c>
      <c r="B2827" s="83"/>
      <c r="C2827" s="5" t="s">
        <v>665</v>
      </c>
      <c r="D2827" s="11"/>
      <c r="E2827" s="34">
        <v>11401</v>
      </c>
      <c r="F2827" s="35">
        <v>0</v>
      </c>
      <c r="G2827" s="35">
        <v>0</v>
      </c>
    </row>
    <row r="2828" spans="1:7" ht="15" customHeight="1" x14ac:dyDescent="0.2">
      <c r="A2828" s="4" t="s">
        <v>4545</v>
      </c>
      <c r="B2828" s="83"/>
      <c r="C2828" s="5" t="s">
        <v>4546</v>
      </c>
      <c r="D2828" s="12"/>
      <c r="E2828" s="34">
        <v>44388</v>
      </c>
      <c r="F2828" s="35">
        <v>1</v>
      </c>
      <c r="G2828" s="35">
        <v>1</v>
      </c>
    </row>
    <row r="2829" spans="1:7" ht="15" customHeight="1" x14ac:dyDescent="0.2">
      <c r="A2829" s="4" t="s">
        <v>4547</v>
      </c>
      <c r="B2829" s="83"/>
      <c r="C2829" s="5" t="s">
        <v>4548</v>
      </c>
      <c r="D2829" s="22"/>
      <c r="E2829" s="34">
        <v>255332</v>
      </c>
      <c r="F2829" s="35">
        <v>11</v>
      </c>
      <c r="G2829" s="35">
        <v>11</v>
      </c>
    </row>
    <row r="2830" spans="1:7" ht="15" customHeight="1" x14ac:dyDescent="0.2">
      <c r="A2830" s="4" t="s">
        <v>4549</v>
      </c>
      <c r="B2830" s="83"/>
      <c r="C2830" s="5" t="s">
        <v>3775</v>
      </c>
      <c r="D2830" s="22"/>
      <c r="E2830" s="34">
        <v>397148</v>
      </c>
      <c r="F2830" s="35">
        <v>11</v>
      </c>
      <c r="G2830" s="35">
        <v>11</v>
      </c>
    </row>
    <row r="2831" spans="1:7" ht="15" customHeight="1" x14ac:dyDescent="0.2">
      <c r="A2831" s="4" t="s">
        <v>4550</v>
      </c>
      <c r="B2831" s="83"/>
      <c r="C2831" s="5" t="s">
        <v>136</v>
      </c>
      <c r="D2831" s="12"/>
      <c r="E2831" s="34">
        <v>15609</v>
      </c>
      <c r="F2831" s="35">
        <v>1</v>
      </c>
      <c r="G2831" s="35">
        <v>1</v>
      </c>
    </row>
    <row r="2832" spans="1:7" ht="15" customHeight="1" x14ac:dyDescent="0.2">
      <c r="A2832" s="4" t="s">
        <v>4551</v>
      </c>
      <c r="B2832" s="83"/>
      <c r="C2832" s="5" t="s">
        <v>4552</v>
      </c>
      <c r="D2832" s="11"/>
      <c r="E2832" s="34">
        <v>18738</v>
      </c>
      <c r="F2832" s="35">
        <v>0</v>
      </c>
      <c r="G2832" s="35">
        <v>0</v>
      </c>
    </row>
    <row r="2833" spans="1:7" ht="15" customHeight="1" x14ac:dyDescent="0.2">
      <c r="A2833" s="4" t="s">
        <v>4553</v>
      </c>
      <c r="B2833" s="83"/>
      <c r="C2833" s="5" t="s">
        <v>150</v>
      </c>
      <c r="D2833" s="11"/>
      <c r="E2833" s="34">
        <v>5680</v>
      </c>
      <c r="F2833" s="35">
        <v>0</v>
      </c>
      <c r="G2833" s="35">
        <v>0</v>
      </c>
    </row>
    <row r="2834" spans="1:7" ht="15" customHeight="1" x14ac:dyDescent="0.2">
      <c r="A2834" s="4" t="s">
        <v>4554</v>
      </c>
      <c r="B2834" s="83"/>
      <c r="C2834" s="5" t="s">
        <v>3505</v>
      </c>
      <c r="D2834" s="11"/>
      <c r="E2834" s="34">
        <v>4800</v>
      </c>
      <c r="F2834" s="35">
        <v>0</v>
      </c>
      <c r="G2834" s="35">
        <v>0</v>
      </c>
    </row>
    <row r="2835" spans="1:7" ht="15" customHeight="1" x14ac:dyDescent="0.2">
      <c r="A2835" s="4" t="s">
        <v>4555</v>
      </c>
      <c r="B2835" s="83"/>
      <c r="C2835" s="5" t="s">
        <v>4556</v>
      </c>
      <c r="D2835" s="11"/>
      <c r="E2835" s="34">
        <v>57666</v>
      </c>
      <c r="F2835" s="35">
        <v>0</v>
      </c>
      <c r="G2835" s="35">
        <v>0</v>
      </c>
    </row>
    <row r="2836" spans="1:7" ht="15" customHeight="1" x14ac:dyDescent="0.2">
      <c r="A2836" s="4" t="s">
        <v>4557</v>
      </c>
      <c r="B2836" s="83"/>
      <c r="C2836" s="5" t="s">
        <v>1296</v>
      </c>
      <c r="D2836" s="12"/>
      <c r="E2836" s="34">
        <v>10352</v>
      </c>
      <c r="F2836" s="35">
        <v>1</v>
      </c>
      <c r="G2836" s="35">
        <v>1</v>
      </c>
    </row>
    <row r="2837" spans="1:7" ht="15" customHeight="1" x14ac:dyDescent="0.2">
      <c r="A2837" s="4" t="s">
        <v>4558</v>
      </c>
      <c r="B2837" s="83"/>
      <c r="C2837" s="5" t="s">
        <v>4559</v>
      </c>
      <c r="D2837" s="13"/>
      <c r="E2837" s="34">
        <v>41647</v>
      </c>
      <c r="F2837" s="35">
        <v>2</v>
      </c>
      <c r="G2837" s="35">
        <v>2</v>
      </c>
    </row>
    <row r="2838" spans="1:7" ht="15" customHeight="1" x14ac:dyDescent="0.2">
      <c r="A2838" s="4" t="s">
        <v>4560</v>
      </c>
      <c r="B2838" s="83"/>
      <c r="C2838" s="5" t="s">
        <v>4561</v>
      </c>
      <c r="D2838" s="11"/>
      <c r="E2838" s="34">
        <v>13236</v>
      </c>
      <c r="F2838" s="35">
        <v>0</v>
      </c>
      <c r="G2838" s="35">
        <v>0</v>
      </c>
    </row>
    <row r="2839" spans="1:7" ht="15" customHeight="1" x14ac:dyDescent="0.2">
      <c r="A2839" s="4" t="s">
        <v>4562</v>
      </c>
      <c r="B2839" s="83"/>
      <c r="C2839" s="5" t="s">
        <v>4563</v>
      </c>
      <c r="D2839" s="11"/>
      <c r="E2839" s="34">
        <v>28896</v>
      </c>
      <c r="F2839" s="35">
        <v>0</v>
      </c>
      <c r="G2839" s="35">
        <v>0</v>
      </c>
    </row>
    <row r="2840" spans="1:7" ht="15" customHeight="1" x14ac:dyDescent="0.2">
      <c r="A2840" s="4" t="s">
        <v>4564</v>
      </c>
      <c r="B2840" s="83"/>
      <c r="C2840" s="5" t="s">
        <v>4565</v>
      </c>
      <c r="D2840" s="11"/>
      <c r="E2840" s="34">
        <v>5447</v>
      </c>
      <c r="F2840" s="35">
        <v>0</v>
      </c>
      <c r="G2840" s="35">
        <v>0</v>
      </c>
    </row>
    <row r="2841" spans="1:7" ht="15" customHeight="1" x14ac:dyDescent="0.2">
      <c r="A2841" s="4" t="s">
        <v>4566</v>
      </c>
      <c r="B2841" s="83"/>
      <c r="C2841" s="5" t="s">
        <v>2022</v>
      </c>
      <c r="D2841" s="11"/>
      <c r="E2841" s="34">
        <v>10654</v>
      </c>
      <c r="F2841" s="35">
        <v>0</v>
      </c>
      <c r="G2841" s="35">
        <v>0</v>
      </c>
    </row>
    <row r="2842" spans="1:7" ht="15" customHeight="1" x14ac:dyDescent="0.2">
      <c r="A2842" s="4" t="s">
        <v>4567</v>
      </c>
      <c r="B2842" s="83"/>
      <c r="C2842" s="5" t="s">
        <v>4568</v>
      </c>
      <c r="D2842" s="11"/>
      <c r="E2842" s="34">
        <v>26772</v>
      </c>
      <c r="F2842" s="35">
        <v>0</v>
      </c>
      <c r="G2842" s="35">
        <v>0</v>
      </c>
    </row>
    <row r="2843" spans="1:7" ht="15" customHeight="1" x14ac:dyDescent="0.2">
      <c r="A2843" s="4" t="s">
        <v>4569</v>
      </c>
      <c r="B2843" s="83"/>
      <c r="C2843" s="5" t="s">
        <v>4570</v>
      </c>
      <c r="D2843" s="18"/>
      <c r="E2843" s="34">
        <v>1167873</v>
      </c>
      <c r="F2843" s="35">
        <v>7</v>
      </c>
      <c r="G2843" s="35">
        <v>7</v>
      </c>
    </row>
    <row r="2844" spans="1:7" ht="15" customHeight="1" x14ac:dyDescent="0.2">
      <c r="A2844" s="4" t="s">
        <v>4571</v>
      </c>
      <c r="B2844" s="83"/>
      <c r="C2844" s="5" t="s">
        <v>4572</v>
      </c>
      <c r="D2844" s="11"/>
      <c r="E2844" s="34">
        <v>15159</v>
      </c>
      <c r="F2844" s="35">
        <v>0</v>
      </c>
      <c r="G2844" s="35">
        <v>0</v>
      </c>
    </row>
    <row r="2845" spans="1:7" ht="15" customHeight="1" x14ac:dyDescent="0.2">
      <c r="A2845" s="4" t="s">
        <v>4573</v>
      </c>
      <c r="B2845" s="83"/>
      <c r="C2845" s="5" t="s">
        <v>4574</v>
      </c>
      <c r="D2845" s="13"/>
      <c r="E2845" s="34">
        <v>76503</v>
      </c>
      <c r="F2845" s="35">
        <v>2</v>
      </c>
      <c r="G2845" s="35">
        <v>2</v>
      </c>
    </row>
    <row r="2846" spans="1:7" ht="15" customHeight="1" x14ac:dyDescent="0.2">
      <c r="A2846" s="4" t="s">
        <v>4575</v>
      </c>
      <c r="B2846" s="83"/>
      <c r="C2846" s="5" t="s">
        <v>864</v>
      </c>
      <c r="D2846" s="11"/>
      <c r="E2846" s="34">
        <v>15789</v>
      </c>
      <c r="F2846" s="35">
        <v>0</v>
      </c>
      <c r="G2846" s="35">
        <v>0</v>
      </c>
    </row>
    <row r="2847" spans="1:7" ht="15" customHeight="1" x14ac:dyDescent="0.2">
      <c r="A2847" s="4" t="s">
        <v>4576</v>
      </c>
      <c r="B2847" s="83"/>
      <c r="C2847" s="5" t="s">
        <v>4577</v>
      </c>
      <c r="D2847" s="12"/>
      <c r="E2847" s="34">
        <v>28975</v>
      </c>
      <c r="F2847" s="35">
        <v>1</v>
      </c>
      <c r="G2847" s="35">
        <v>1</v>
      </c>
    </row>
    <row r="2848" spans="1:7" ht="15" customHeight="1" x14ac:dyDescent="0.2">
      <c r="A2848" s="4" t="s">
        <v>4578</v>
      </c>
      <c r="B2848" s="83"/>
      <c r="C2848" s="5" t="s">
        <v>170</v>
      </c>
      <c r="D2848" s="13"/>
      <c r="E2848" s="34">
        <v>8478</v>
      </c>
      <c r="F2848" s="35">
        <v>2</v>
      </c>
      <c r="G2848" s="35">
        <v>2</v>
      </c>
    </row>
    <row r="2849" spans="1:7" ht="15" customHeight="1" x14ac:dyDescent="0.2">
      <c r="A2849" s="4" t="s">
        <v>4579</v>
      </c>
      <c r="B2849" s="83"/>
      <c r="C2849" s="5" t="s">
        <v>4580</v>
      </c>
      <c r="D2849" s="14"/>
      <c r="E2849" s="34">
        <v>55526</v>
      </c>
      <c r="F2849" s="35">
        <v>3</v>
      </c>
      <c r="G2849" s="35">
        <v>3</v>
      </c>
    </row>
    <row r="2850" spans="1:7" ht="15" customHeight="1" x14ac:dyDescent="0.2">
      <c r="A2850" s="4" t="s">
        <v>4581</v>
      </c>
      <c r="B2850" s="83"/>
      <c r="C2850" s="5" t="s">
        <v>2058</v>
      </c>
      <c r="D2850" s="11"/>
      <c r="E2850" s="34">
        <v>99955</v>
      </c>
      <c r="F2850" s="35">
        <v>0</v>
      </c>
      <c r="G2850" s="35">
        <v>0</v>
      </c>
    </row>
    <row r="2851" spans="1:7" ht="15" customHeight="1" x14ac:dyDescent="0.2">
      <c r="A2851" s="4" t="s">
        <v>4582</v>
      </c>
      <c r="B2851" s="83"/>
      <c r="C2851" s="5" t="s">
        <v>4583</v>
      </c>
      <c r="D2851" s="11"/>
      <c r="E2851" s="34">
        <v>30393</v>
      </c>
      <c r="F2851" s="35">
        <v>0</v>
      </c>
      <c r="G2851" s="35">
        <v>0</v>
      </c>
    </row>
    <row r="2852" spans="1:7" ht="15" customHeight="1" x14ac:dyDescent="0.2">
      <c r="A2852" s="4" t="s">
        <v>4584</v>
      </c>
      <c r="B2852" s="83"/>
      <c r="C2852" s="5" t="s">
        <v>4585</v>
      </c>
      <c r="D2852" s="11"/>
      <c r="E2852" s="34">
        <v>6670</v>
      </c>
      <c r="F2852" s="35">
        <v>0</v>
      </c>
      <c r="G2852" s="35">
        <v>0</v>
      </c>
    </row>
    <row r="2853" spans="1:7" ht="15" customHeight="1" x14ac:dyDescent="0.2">
      <c r="A2853" s="4" t="s">
        <v>4586</v>
      </c>
      <c r="B2853" s="83"/>
      <c r="C2853" s="5" t="s">
        <v>3966</v>
      </c>
      <c r="D2853" s="11"/>
      <c r="E2853" s="34">
        <v>16564</v>
      </c>
      <c r="F2853" s="35">
        <v>0</v>
      </c>
      <c r="G2853" s="35">
        <v>0</v>
      </c>
    </row>
    <row r="2854" spans="1:7" ht="15" customHeight="1" x14ac:dyDescent="0.2">
      <c r="A2854" s="4" t="s">
        <v>4587</v>
      </c>
      <c r="B2854" s="83"/>
      <c r="C2854" s="5" t="s">
        <v>3170</v>
      </c>
      <c r="D2854" s="11"/>
      <c r="E2854" s="34">
        <v>40097</v>
      </c>
      <c r="F2854" s="35">
        <v>0</v>
      </c>
      <c r="G2854" s="35">
        <v>0</v>
      </c>
    </row>
    <row r="2855" spans="1:7" ht="15" customHeight="1" x14ac:dyDescent="0.2">
      <c r="A2855" s="4" t="s">
        <v>4588</v>
      </c>
      <c r="B2855" s="83"/>
      <c r="C2855" s="5" t="s">
        <v>4589</v>
      </c>
      <c r="D2855" s="11"/>
      <c r="E2855" s="34">
        <v>29187</v>
      </c>
      <c r="F2855" s="35">
        <v>0</v>
      </c>
      <c r="G2855" s="35">
        <v>0</v>
      </c>
    </row>
    <row r="2856" spans="1:7" ht="15" customHeight="1" x14ac:dyDescent="0.2">
      <c r="A2856" s="4" t="s">
        <v>4590</v>
      </c>
      <c r="B2856" s="83"/>
      <c r="C2856" s="5" t="s">
        <v>1790</v>
      </c>
      <c r="D2856" s="11"/>
      <c r="E2856" s="34">
        <v>15230</v>
      </c>
      <c r="F2856" s="35">
        <v>0</v>
      </c>
      <c r="G2856" s="35">
        <v>0</v>
      </c>
    </row>
    <row r="2857" spans="1:7" ht="15" customHeight="1" x14ac:dyDescent="0.2">
      <c r="A2857" s="4" t="s">
        <v>4591</v>
      </c>
      <c r="B2857" s="83"/>
      <c r="C2857" s="5" t="s">
        <v>174</v>
      </c>
      <c r="D2857" s="11"/>
      <c r="E2857" s="34">
        <v>21958</v>
      </c>
      <c r="F2857" s="35">
        <v>0</v>
      </c>
      <c r="G2857" s="35">
        <v>0</v>
      </c>
    </row>
    <row r="2858" spans="1:7" ht="15" customHeight="1" x14ac:dyDescent="0.2">
      <c r="A2858" s="4" t="s">
        <v>4592</v>
      </c>
      <c r="B2858" s="83"/>
      <c r="C2858" s="5" t="s">
        <v>4593</v>
      </c>
      <c r="D2858" s="11"/>
      <c r="E2858" s="34">
        <v>11181</v>
      </c>
      <c r="F2858" s="35">
        <v>0</v>
      </c>
      <c r="G2858" s="35">
        <v>0</v>
      </c>
    </row>
    <row r="2859" spans="1:7" ht="15" customHeight="1" x14ac:dyDescent="0.2">
      <c r="A2859" s="4" t="s">
        <v>4594</v>
      </c>
      <c r="B2859" s="83"/>
      <c r="C2859" s="5" t="s">
        <v>2829</v>
      </c>
      <c r="D2859" s="11"/>
      <c r="E2859" s="34">
        <v>33447</v>
      </c>
      <c r="F2859" s="35">
        <v>0</v>
      </c>
      <c r="G2859" s="35">
        <v>0</v>
      </c>
    </row>
    <row r="2860" spans="1:7" ht="15" customHeight="1" x14ac:dyDescent="0.2">
      <c r="A2860" s="4" t="s">
        <v>4595</v>
      </c>
      <c r="B2860" s="83"/>
      <c r="C2860" s="5" t="s">
        <v>3796</v>
      </c>
      <c r="D2860" s="27"/>
      <c r="E2860" s="34">
        <v>137315</v>
      </c>
      <c r="F2860" s="35">
        <v>16</v>
      </c>
      <c r="G2860" s="35" t="s">
        <v>5055</v>
      </c>
    </row>
    <row r="2861" spans="1:7" ht="15" customHeight="1" x14ac:dyDescent="0.2">
      <c r="A2861" s="4" t="s">
        <v>4596</v>
      </c>
      <c r="B2861" s="83"/>
      <c r="C2861" s="5" t="s">
        <v>4597</v>
      </c>
      <c r="D2861" s="12"/>
      <c r="E2861" s="34">
        <v>116423</v>
      </c>
      <c r="F2861" s="35">
        <v>1</v>
      </c>
      <c r="G2861" s="35">
        <v>1</v>
      </c>
    </row>
    <row r="2862" spans="1:7" ht="15" customHeight="1" x14ac:dyDescent="0.2">
      <c r="A2862" s="4" t="s">
        <v>4598</v>
      </c>
      <c r="B2862" s="83"/>
      <c r="C2862" s="5" t="s">
        <v>4599</v>
      </c>
      <c r="D2862" s="11"/>
      <c r="E2862" s="34">
        <v>50839</v>
      </c>
      <c r="F2862" s="35">
        <v>0</v>
      </c>
      <c r="G2862" s="35">
        <v>0</v>
      </c>
    </row>
    <row r="2863" spans="1:7" ht="15" customHeight="1" x14ac:dyDescent="0.2">
      <c r="A2863" s="4" t="s">
        <v>4600</v>
      </c>
      <c r="B2863" s="83"/>
      <c r="C2863" s="5" t="s">
        <v>4601</v>
      </c>
      <c r="D2863" s="17"/>
      <c r="E2863" s="34">
        <v>342775</v>
      </c>
      <c r="F2863" s="35">
        <v>6</v>
      </c>
      <c r="G2863" s="35">
        <v>6</v>
      </c>
    </row>
    <row r="2864" spans="1:7" ht="15" customHeight="1" x14ac:dyDescent="0.2">
      <c r="A2864" s="4" t="s">
        <v>4602</v>
      </c>
      <c r="B2864" s="83"/>
      <c r="C2864" s="5" t="s">
        <v>178</v>
      </c>
      <c r="D2864" s="15"/>
      <c r="E2864" s="34">
        <v>49242</v>
      </c>
      <c r="F2864" s="35">
        <v>4</v>
      </c>
      <c r="G2864" s="35">
        <v>4</v>
      </c>
    </row>
    <row r="2865" spans="1:7" ht="15" customHeight="1" x14ac:dyDescent="0.2">
      <c r="A2865" s="4" t="s">
        <v>4603</v>
      </c>
      <c r="B2865" s="83"/>
      <c r="C2865" s="5" t="s">
        <v>3406</v>
      </c>
      <c r="D2865" s="11"/>
      <c r="E2865" s="34">
        <v>2318</v>
      </c>
      <c r="F2865" s="35">
        <v>0</v>
      </c>
      <c r="G2865" s="35">
        <v>0</v>
      </c>
    </row>
    <row r="2866" spans="1:7" ht="15" customHeight="1" x14ac:dyDescent="0.2">
      <c r="A2866" s="4" t="s">
        <v>4604</v>
      </c>
      <c r="B2866" s="83"/>
      <c r="C2866" s="5" t="s">
        <v>4605</v>
      </c>
      <c r="D2866" s="18"/>
      <c r="E2866" s="34">
        <v>23261</v>
      </c>
      <c r="F2866" s="35">
        <v>7</v>
      </c>
      <c r="G2866" s="35">
        <v>7</v>
      </c>
    </row>
    <row r="2867" spans="1:7" ht="15" customHeight="1" x14ac:dyDescent="0.2">
      <c r="A2867" s="4" t="s">
        <v>4606</v>
      </c>
      <c r="B2867" s="83"/>
      <c r="C2867" s="5" t="s">
        <v>4607</v>
      </c>
      <c r="D2867" s="11"/>
      <c r="E2867" s="34">
        <v>41321</v>
      </c>
      <c r="F2867" s="35">
        <v>0</v>
      </c>
      <c r="G2867" s="35">
        <v>0</v>
      </c>
    </row>
    <row r="2868" spans="1:7" ht="15" customHeight="1" x14ac:dyDescent="0.2">
      <c r="A2868" s="4" t="s">
        <v>4608</v>
      </c>
      <c r="B2868" s="83"/>
      <c r="C2868" s="5" t="s">
        <v>4609</v>
      </c>
      <c r="D2868" s="13"/>
      <c r="E2868" s="34">
        <v>83326</v>
      </c>
      <c r="F2868" s="35">
        <v>2</v>
      </c>
      <c r="G2868" s="35">
        <v>2</v>
      </c>
    </row>
    <row r="2869" spans="1:7" ht="15" customHeight="1" x14ac:dyDescent="0.2">
      <c r="A2869" s="4" t="s">
        <v>4610</v>
      </c>
      <c r="B2869" s="83"/>
      <c r="C2869" s="5" t="s">
        <v>4611</v>
      </c>
      <c r="D2869" s="11"/>
      <c r="E2869" s="34">
        <v>6743</v>
      </c>
      <c r="F2869" s="35">
        <v>0</v>
      </c>
      <c r="G2869" s="35">
        <v>0</v>
      </c>
    </row>
    <row r="2870" spans="1:7" ht="15" customHeight="1" x14ac:dyDescent="0.2">
      <c r="A2870" s="4" t="s">
        <v>4612</v>
      </c>
      <c r="B2870" s="83"/>
      <c r="C2870" s="5" t="s">
        <v>4613</v>
      </c>
      <c r="D2870" s="11"/>
      <c r="E2870" s="34">
        <v>29646</v>
      </c>
      <c r="F2870" s="35">
        <v>0</v>
      </c>
      <c r="G2870" s="35">
        <v>0</v>
      </c>
    </row>
    <row r="2871" spans="1:7" ht="15" customHeight="1" x14ac:dyDescent="0.2">
      <c r="A2871" s="4" t="s">
        <v>4614</v>
      </c>
      <c r="B2871" s="83"/>
      <c r="C2871" s="5" t="s">
        <v>4615</v>
      </c>
      <c r="D2871" s="11"/>
      <c r="E2871" s="34">
        <v>19617</v>
      </c>
      <c r="F2871" s="35">
        <v>0</v>
      </c>
      <c r="G2871" s="35">
        <v>0</v>
      </c>
    </row>
    <row r="2872" spans="1:7" ht="15" customHeight="1" x14ac:dyDescent="0.2">
      <c r="A2872" s="4" t="s">
        <v>4616</v>
      </c>
      <c r="B2872" s="83"/>
      <c r="C2872" s="5" t="s">
        <v>3089</v>
      </c>
      <c r="D2872" s="11"/>
      <c r="E2872" s="34">
        <v>10995</v>
      </c>
      <c r="F2872" s="35">
        <v>0</v>
      </c>
      <c r="G2872" s="35">
        <v>0</v>
      </c>
    </row>
    <row r="2873" spans="1:7" ht="15" customHeight="1" x14ac:dyDescent="0.2">
      <c r="A2873" s="4" t="s">
        <v>4617</v>
      </c>
      <c r="B2873" s="83"/>
      <c r="C2873" s="5" t="s">
        <v>192</v>
      </c>
      <c r="D2873" s="11"/>
      <c r="E2873" s="34">
        <v>21642</v>
      </c>
      <c r="F2873" s="35">
        <v>0</v>
      </c>
      <c r="G2873" s="35">
        <v>0</v>
      </c>
    </row>
    <row r="2874" spans="1:7" ht="15" customHeight="1" x14ac:dyDescent="0.2">
      <c r="A2874" s="4" t="s">
        <v>4618</v>
      </c>
      <c r="B2874" s="83"/>
      <c r="C2874" s="5" t="s">
        <v>3806</v>
      </c>
      <c r="D2874" s="11"/>
      <c r="E2874" s="34">
        <v>7769</v>
      </c>
      <c r="F2874" s="35">
        <v>0</v>
      </c>
      <c r="G2874" s="35">
        <v>0</v>
      </c>
    </row>
    <row r="2875" spans="1:7" ht="15" customHeight="1" x14ac:dyDescent="0.2">
      <c r="A2875" s="4" t="s">
        <v>4619</v>
      </c>
      <c r="B2875" s="83"/>
      <c r="C2875" s="5" t="s">
        <v>4620</v>
      </c>
      <c r="D2875" s="12"/>
      <c r="E2875" s="34">
        <v>449749</v>
      </c>
      <c r="F2875" s="35">
        <v>1</v>
      </c>
      <c r="G2875" s="35">
        <v>1</v>
      </c>
    </row>
    <row r="2876" spans="1:7" ht="15" customHeight="1" x14ac:dyDescent="0.2">
      <c r="A2876" s="4" t="s">
        <v>4621</v>
      </c>
      <c r="B2876" s="83"/>
      <c r="C2876" s="5" t="s">
        <v>1129</v>
      </c>
      <c r="D2876" s="11"/>
      <c r="E2876" s="34">
        <v>42924</v>
      </c>
      <c r="F2876" s="35">
        <v>0</v>
      </c>
      <c r="G2876" s="35">
        <v>0</v>
      </c>
    </row>
    <row r="2877" spans="1:7" ht="15" customHeight="1" x14ac:dyDescent="0.2">
      <c r="A2877" s="4" t="s">
        <v>4622</v>
      </c>
      <c r="B2877" s="83"/>
      <c r="C2877" s="5" t="s">
        <v>4623</v>
      </c>
      <c r="D2877" s="11"/>
      <c r="E2877" s="34">
        <v>12058</v>
      </c>
      <c r="F2877" s="35">
        <v>0</v>
      </c>
      <c r="G2877" s="35">
        <v>0</v>
      </c>
    </row>
    <row r="2878" spans="1:7" ht="15" customHeight="1" x14ac:dyDescent="0.2">
      <c r="A2878" s="4" t="s">
        <v>4624</v>
      </c>
      <c r="B2878" s="83"/>
      <c r="C2878" s="5" t="s">
        <v>4625</v>
      </c>
      <c r="D2878" s="17"/>
      <c r="E2878" s="34">
        <v>81347</v>
      </c>
      <c r="F2878" s="35">
        <v>6</v>
      </c>
      <c r="G2878" s="35">
        <v>6</v>
      </c>
    </row>
    <row r="2879" spans="1:7" ht="15" customHeight="1" x14ac:dyDescent="0.2">
      <c r="A2879" s="4" t="s">
        <v>4626</v>
      </c>
      <c r="B2879" s="83"/>
      <c r="C2879" s="5" t="s">
        <v>200</v>
      </c>
      <c r="D2879" s="11"/>
      <c r="E2879" s="34">
        <v>14237</v>
      </c>
      <c r="F2879" s="35">
        <v>0</v>
      </c>
      <c r="G2879" s="35">
        <v>0</v>
      </c>
    </row>
    <row r="2880" spans="1:7" ht="15" customHeight="1" x14ac:dyDescent="0.2">
      <c r="A2880" s="4" t="s">
        <v>4627</v>
      </c>
      <c r="B2880" s="83"/>
      <c r="C2880" s="5" t="s">
        <v>4628</v>
      </c>
      <c r="D2880" s="11"/>
      <c r="E2880" s="34">
        <v>44332</v>
      </c>
      <c r="F2880" s="35">
        <v>0</v>
      </c>
      <c r="G2880" s="35">
        <v>0</v>
      </c>
    </row>
    <row r="2881" spans="1:7" ht="15" customHeight="1" x14ac:dyDescent="0.2">
      <c r="A2881" s="4" t="s">
        <v>4629</v>
      </c>
      <c r="B2881" s="83"/>
      <c r="C2881" s="5" t="s">
        <v>4630</v>
      </c>
      <c r="D2881" s="11"/>
      <c r="E2881" s="34">
        <v>16560</v>
      </c>
      <c r="F2881" s="35">
        <v>0</v>
      </c>
      <c r="G2881" s="35">
        <v>0</v>
      </c>
    </row>
    <row r="2882" spans="1:7" ht="15" customHeight="1" x14ac:dyDescent="0.2">
      <c r="A2882" s="4" t="s">
        <v>4631</v>
      </c>
      <c r="B2882" s="83"/>
      <c r="C2882" s="5" t="s">
        <v>4632</v>
      </c>
      <c r="D2882" s="13"/>
      <c r="E2882" s="34">
        <v>13849</v>
      </c>
      <c r="F2882" s="35">
        <v>2</v>
      </c>
      <c r="G2882" s="35">
        <v>2</v>
      </c>
    </row>
    <row r="2883" spans="1:7" ht="15" customHeight="1" x14ac:dyDescent="0.2">
      <c r="A2883" s="4" t="s">
        <v>4633</v>
      </c>
      <c r="B2883" s="83"/>
      <c r="C2883" s="5" t="s">
        <v>4634</v>
      </c>
      <c r="D2883" s="12"/>
      <c r="E2883" s="34">
        <v>8529</v>
      </c>
      <c r="F2883" s="35">
        <v>1</v>
      </c>
      <c r="G2883" s="35">
        <v>1</v>
      </c>
    </row>
    <row r="2884" spans="1:7" ht="15" customHeight="1" x14ac:dyDescent="0.2">
      <c r="A2884" s="4" t="s">
        <v>4635</v>
      </c>
      <c r="B2884" s="83"/>
      <c r="C2884" s="5" t="s">
        <v>2857</v>
      </c>
      <c r="D2884" s="15"/>
      <c r="E2884" s="34">
        <v>30747</v>
      </c>
      <c r="F2884" s="35">
        <v>4</v>
      </c>
      <c r="G2884" s="35">
        <v>4</v>
      </c>
    </row>
    <row r="2885" spans="1:7" ht="15" customHeight="1" x14ac:dyDescent="0.2">
      <c r="A2885" s="4" t="s">
        <v>4636</v>
      </c>
      <c r="B2885" s="83"/>
      <c r="C2885" s="5" t="s">
        <v>641</v>
      </c>
      <c r="D2885" s="11"/>
      <c r="E2885" s="34">
        <v>10841</v>
      </c>
      <c r="F2885" s="35">
        <v>0</v>
      </c>
      <c r="G2885" s="35">
        <v>0</v>
      </c>
    </row>
    <row r="2886" spans="1:7" ht="15" customHeight="1" x14ac:dyDescent="0.2">
      <c r="A2886" s="4" t="s">
        <v>4637</v>
      </c>
      <c r="B2886" s="83"/>
      <c r="C2886" s="5" t="s">
        <v>212</v>
      </c>
      <c r="D2886" s="11"/>
      <c r="E2886" s="34">
        <v>98434</v>
      </c>
      <c r="F2886" s="35">
        <v>0</v>
      </c>
      <c r="G2886" s="35">
        <v>0</v>
      </c>
    </row>
    <row r="2887" spans="1:7" ht="15" customHeight="1" x14ac:dyDescent="0.2">
      <c r="A2887" s="4" t="s">
        <v>4638</v>
      </c>
      <c r="B2887" s="83"/>
      <c r="C2887" s="5" t="s">
        <v>1856</v>
      </c>
      <c r="D2887" s="12"/>
      <c r="E2887" s="34">
        <v>14920</v>
      </c>
      <c r="F2887" s="35">
        <v>1</v>
      </c>
      <c r="G2887" s="35">
        <v>1</v>
      </c>
    </row>
    <row r="2888" spans="1:7" ht="15" customHeight="1" x14ac:dyDescent="0.2">
      <c r="A2888" s="4" t="s">
        <v>4639</v>
      </c>
      <c r="B2888" s="83"/>
      <c r="C2888" s="5" t="s">
        <v>4640</v>
      </c>
      <c r="D2888" s="11"/>
      <c r="E2888" s="34">
        <v>28022</v>
      </c>
      <c r="F2888" s="35">
        <v>0</v>
      </c>
      <c r="G2888" s="35">
        <v>0</v>
      </c>
    </row>
    <row r="2889" spans="1:7" ht="15" customHeight="1" x14ac:dyDescent="0.2">
      <c r="A2889" s="4" t="s">
        <v>4641</v>
      </c>
      <c r="B2889" s="83"/>
      <c r="C2889" s="5" t="s">
        <v>4642</v>
      </c>
      <c r="D2889" s="25"/>
      <c r="E2889" s="34">
        <v>183230</v>
      </c>
      <c r="F2889" s="35">
        <v>14</v>
      </c>
      <c r="G2889" s="35">
        <v>14</v>
      </c>
    </row>
    <row r="2890" spans="1:7" ht="15" customHeight="1" x14ac:dyDescent="0.2">
      <c r="A2890" s="4" t="s">
        <v>4643</v>
      </c>
      <c r="B2890" s="83"/>
      <c r="C2890" s="5" t="s">
        <v>2032</v>
      </c>
      <c r="D2890" s="28"/>
      <c r="E2890" s="34">
        <v>231013</v>
      </c>
      <c r="F2890" s="35">
        <v>21</v>
      </c>
      <c r="G2890" s="35" t="s">
        <v>5054</v>
      </c>
    </row>
    <row r="2891" spans="1:7" ht="15" customHeight="1" x14ac:dyDescent="0.2">
      <c r="A2891" s="4" t="s">
        <v>4644</v>
      </c>
      <c r="B2891" s="83"/>
      <c r="C2891" s="5" t="s">
        <v>2867</v>
      </c>
      <c r="D2891" s="12"/>
      <c r="E2891" s="34">
        <v>11879</v>
      </c>
      <c r="F2891" s="35">
        <v>1</v>
      </c>
      <c r="G2891" s="35">
        <v>1</v>
      </c>
    </row>
    <row r="2892" spans="1:7" ht="15" customHeight="1" x14ac:dyDescent="0.2">
      <c r="A2892" s="4" t="s">
        <v>4645</v>
      </c>
      <c r="B2892" s="83"/>
      <c r="C2892" s="5" t="s">
        <v>3722</v>
      </c>
      <c r="D2892" s="11"/>
      <c r="E2892" s="34">
        <v>12557</v>
      </c>
      <c r="F2892" s="35">
        <v>0</v>
      </c>
      <c r="G2892" s="35">
        <v>0</v>
      </c>
    </row>
    <row r="2893" spans="1:7" ht="15" customHeight="1" x14ac:dyDescent="0.2">
      <c r="A2893" s="4" t="s">
        <v>4646</v>
      </c>
      <c r="B2893" s="83"/>
      <c r="C2893" s="5" t="s">
        <v>1660</v>
      </c>
      <c r="D2893" s="11"/>
      <c r="E2893" s="34">
        <v>3477</v>
      </c>
      <c r="F2893" s="35">
        <v>0</v>
      </c>
      <c r="G2893" s="35">
        <v>0</v>
      </c>
    </row>
    <row r="2894" spans="1:7" ht="15" customHeight="1" x14ac:dyDescent="0.2">
      <c r="A2894" s="4" t="s">
        <v>4647</v>
      </c>
      <c r="B2894" s="83"/>
      <c r="C2894" s="5" t="s">
        <v>4648</v>
      </c>
      <c r="D2894" s="12"/>
      <c r="E2894" s="34">
        <v>15796</v>
      </c>
      <c r="F2894" s="35">
        <v>1</v>
      </c>
      <c r="G2894" s="35">
        <v>1</v>
      </c>
    </row>
    <row r="2895" spans="1:7" ht="15" customHeight="1" x14ac:dyDescent="0.2">
      <c r="A2895" s="4" t="s">
        <v>4649</v>
      </c>
      <c r="B2895" s="83"/>
      <c r="C2895" s="5" t="s">
        <v>465</v>
      </c>
      <c r="D2895" s="11"/>
      <c r="E2895" s="34">
        <v>40083</v>
      </c>
      <c r="F2895" s="35">
        <v>0</v>
      </c>
      <c r="G2895" s="35">
        <v>0</v>
      </c>
    </row>
    <row r="2896" spans="1:7" ht="15" customHeight="1" x14ac:dyDescent="0.2">
      <c r="A2896" s="4" t="s">
        <v>4650</v>
      </c>
      <c r="B2896" s="83"/>
      <c r="C2896" s="5" t="s">
        <v>1152</v>
      </c>
      <c r="D2896" s="11"/>
      <c r="E2896" s="34">
        <v>23762</v>
      </c>
      <c r="F2896" s="35">
        <v>0</v>
      </c>
      <c r="G2896" s="35">
        <v>0</v>
      </c>
    </row>
    <row r="2897" spans="1:7" ht="15" customHeight="1" x14ac:dyDescent="0.2">
      <c r="A2897" s="4" t="s">
        <v>4651</v>
      </c>
      <c r="B2897" s="83"/>
      <c r="C2897" s="5" t="s">
        <v>4652</v>
      </c>
      <c r="D2897" s="12"/>
      <c r="E2897" s="34">
        <v>17424</v>
      </c>
      <c r="F2897" s="35">
        <v>1</v>
      </c>
      <c r="G2897" s="35">
        <v>1</v>
      </c>
    </row>
    <row r="2898" spans="1:7" ht="15" customHeight="1" x14ac:dyDescent="0.2">
      <c r="A2898" s="4" t="s">
        <v>4653</v>
      </c>
      <c r="B2898" s="83"/>
      <c r="C2898" s="5" t="s">
        <v>94</v>
      </c>
      <c r="D2898" s="20"/>
      <c r="E2898" s="34">
        <v>33734</v>
      </c>
      <c r="F2898" s="35">
        <v>9</v>
      </c>
      <c r="G2898" s="35">
        <v>9</v>
      </c>
    </row>
    <row r="2899" spans="1:7" ht="15" customHeight="1" x14ac:dyDescent="0.2">
      <c r="A2899" s="4" t="s">
        <v>4654</v>
      </c>
      <c r="B2899" s="83"/>
      <c r="C2899" s="5" t="s">
        <v>4655</v>
      </c>
      <c r="D2899" s="14"/>
      <c r="E2899" s="34">
        <v>59490</v>
      </c>
      <c r="F2899" s="35">
        <v>3</v>
      </c>
      <c r="G2899" s="35">
        <v>3</v>
      </c>
    </row>
    <row r="2900" spans="1:7" ht="15" customHeight="1" x14ac:dyDescent="0.2">
      <c r="A2900" s="4" t="s">
        <v>4656</v>
      </c>
      <c r="B2900" s="83"/>
      <c r="C2900" s="5" t="s">
        <v>4657</v>
      </c>
      <c r="D2900" s="11"/>
      <c r="E2900" s="34">
        <v>13292</v>
      </c>
      <c r="F2900" s="35">
        <v>0</v>
      </c>
      <c r="G2900" s="35">
        <v>0</v>
      </c>
    </row>
    <row r="2901" spans="1:7" ht="15" customHeight="1" x14ac:dyDescent="0.2">
      <c r="A2901" s="4" t="s">
        <v>4658</v>
      </c>
      <c r="B2901" s="83"/>
      <c r="C2901" s="5" t="s">
        <v>4659</v>
      </c>
      <c r="D2901" s="27"/>
      <c r="E2901" s="34">
        <v>96777</v>
      </c>
      <c r="F2901" s="35">
        <v>17</v>
      </c>
      <c r="G2901" s="35" t="s">
        <v>5055</v>
      </c>
    </row>
    <row r="2902" spans="1:7" ht="15" customHeight="1" x14ac:dyDescent="0.2">
      <c r="A2902" s="4" t="s">
        <v>4660</v>
      </c>
      <c r="B2902" s="83"/>
      <c r="C2902" s="5" t="s">
        <v>4661</v>
      </c>
      <c r="D2902" s="11"/>
      <c r="E2902" s="34">
        <v>32591</v>
      </c>
      <c r="F2902" s="35">
        <v>0</v>
      </c>
      <c r="G2902" s="35">
        <v>0</v>
      </c>
    </row>
    <row r="2903" spans="1:7" ht="15" customHeight="1" x14ac:dyDescent="0.2">
      <c r="A2903" s="4" t="s">
        <v>4662</v>
      </c>
      <c r="B2903" s="83"/>
      <c r="C2903" s="5" t="s">
        <v>4663</v>
      </c>
      <c r="D2903" s="11"/>
      <c r="E2903" s="34">
        <v>22391</v>
      </c>
      <c r="F2903" s="35">
        <v>0</v>
      </c>
      <c r="G2903" s="35">
        <v>0</v>
      </c>
    </row>
    <row r="2904" spans="1:7" ht="15" customHeight="1" x14ac:dyDescent="0.2">
      <c r="A2904" s="4" t="s">
        <v>4664</v>
      </c>
      <c r="B2904" s="83"/>
      <c r="C2904" s="5" t="s">
        <v>4665</v>
      </c>
      <c r="D2904" s="13"/>
      <c r="E2904" s="34">
        <v>43936</v>
      </c>
      <c r="F2904" s="35">
        <v>2</v>
      </c>
      <c r="G2904" s="35">
        <v>2</v>
      </c>
    </row>
    <row r="2905" spans="1:7" ht="15" customHeight="1" x14ac:dyDescent="0.2">
      <c r="A2905" s="7" t="s">
        <v>4666</v>
      </c>
      <c r="B2905" s="83"/>
      <c r="C2905" s="5" t="s">
        <v>4667</v>
      </c>
      <c r="D2905" s="17"/>
      <c r="E2905" s="34">
        <v>502966</v>
      </c>
      <c r="F2905" s="35">
        <v>6</v>
      </c>
      <c r="G2905" s="35">
        <v>6</v>
      </c>
    </row>
    <row r="2906" spans="1:7" ht="15" customHeight="1" x14ac:dyDescent="0.2">
      <c r="A2906" s="4" t="s">
        <v>4668</v>
      </c>
      <c r="B2906" s="83"/>
      <c r="C2906" s="5" t="s">
        <v>348</v>
      </c>
      <c r="D2906" s="12"/>
      <c r="E2906" s="34">
        <v>33586</v>
      </c>
      <c r="F2906" s="35">
        <v>1</v>
      </c>
      <c r="G2906" s="35">
        <v>1</v>
      </c>
    </row>
    <row r="2907" spans="1:7" ht="15" customHeight="1" x14ac:dyDescent="0.2">
      <c r="A2907" s="4" t="s">
        <v>4669</v>
      </c>
      <c r="B2907" s="83"/>
      <c r="C2907" s="5" t="s">
        <v>4670</v>
      </c>
      <c r="D2907" s="12"/>
      <c r="E2907" s="34">
        <v>17243</v>
      </c>
      <c r="F2907" s="35">
        <v>1</v>
      </c>
      <c r="G2907" s="35">
        <v>1</v>
      </c>
    </row>
    <row r="2908" spans="1:7" ht="15" customHeight="1" x14ac:dyDescent="0.2">
      <c r="A2908" s="4" t="s">
        <v>4671</v>
      </c>
      <c r="B2908" s="83"/>
      <c r="C2908" s="5" t="s">
        <v>4672</v>
      </c>
      <c r="D2908" s="11"/>
      <c r="E2908" s="34">
        <v>7439</v>
      </c>
      <c r="F2908" s="35">
        <v>0</v>
      </c>
      <c r="G2908" s="35">
        <v>0</v>
      </c>
    </row>
    <row r="2909" spans="1:7" ht="15" customHeight="1" x14ac:dyDescent="0.2">
      <c r="A2909" s="4" t="s">
        <v>4673</v>
      </c>
      <c r="B2909" s="83"/>
      <c r="C2909" s="5" t="s">
        <v>965</v>
      </c>
      <c r="D2909" s="30"/>
      <c r="E2909" s="34">
        <v>237257</v>
      </c>
      <c r="F2909" s="35">
        <v>53</v>
      </c>
      <c r="G2909" s="35" t="s">
        <v>5052</v>
      </c>
    </row>
    <row r="2910" spans="1:7" ht="15" customHeight="1" x14ac:dyDescent="0.2">
      <c r="A2910" s="4" t="s">
        <v>4674</v>
      </c>
      <c r="B2910" s="83"/>
      <c r="C2910" s="5" t="s">
        <v>4675</v>
      </c>
      <c r="D2910" s="11"/>
      <c r="E2910" s="34">
        <v>9294</v>
      </c>
      <c r="F2910" s="35">
        <v>0</v>
      </c>
      <c r="G2910" s="35">
        <v>0</v>
      </c>
    </row>
    <row r="2911" spans="1:7" ht="15" customHeight="1" x14ac:dyDescent="0.2">
      <c r="A2911" s="4" t="s">
        <v>4676</v>
      </c>
      <c r="B2911" s="83"/>
      <c r="C2911" s="5" t="s">
        <v>4677</v>
      </c>
      <c r="D2911" s="21"/>
      <c r="E2911" s="34">
        <v>99111</v>
      </c>
      <c r="F2911" s="35">
        <v>10</v>
      </c>
      <c r="G2911" s="35">
        <v>10</v>
      </c>
    </row>
    <row r="2912" spans="1:7" ht="15" customHeight="1" x14ac:dyDescent="0.2">
      <c r="A2912" s="4" t="s">
        <v>4678</v>
      </c>
      <c r="B2912" s="83"/>
      <c r="C2912" s="5" t="s">
        <v>4679</v>
      </c>
      <c r="D2912" s="12"/>
      <c r="E2912" s="34">
        <v>97150</v>
      </c>
      <c r="F2912" s="35">
        <v>1</v>
      </c>
      <c r="G2912" s="35">
        <v>1</v>
      </c>
    </row>
    <row r="2913" spans="1:7" ht="15" customHeight="1" x14ac:dyDescent="0.2">
      <c r="A2913" s="4" t="s">
        <v>4680</v>
      </c>
      <c r="B2913" s="83"/>
      <c r="C2913" s="5" t="s">
        <v>4681</v>
      </c>
      <c r="D2913" s="11"/>
      <c r="E2913" s="34">
        <v>22663</v>
      </c>
      <c r="F2913" s="35">
        <v>0</v>
      </c>
      <c r="G2913" s="35">
        <v>0</v>
      </c>
    </row>
    <row r="2914" spans="1:7" ht="15" customHeight="1" x14ac:dyDescent="0.2">
      <c r="A2914" s="4" t="s">
        <v>4682</v>
      </c>
      <c r="B2914" s="83"/>
      <c r="C2914" s="5" t="s">
        <v>2889</v>
      </c>
      <c r="D2914" s="13"/>
      <c r="E2914" s="34">
        <v>89316</v>
      </c>
      <c r="F2914" s="35">
        <v>2</v>
      </c>
      <c r="G2914" s="35">
        <v>2</v>
      </c>
    </row>
    <row r="2915" spans="1:7" ht="15" customHeight="1" x14ac:dyDescent="0.2">
      <c r="A2915" s="4" t="s">
        <v>4683</v>
      </c>
      <c r="B2915" s="83"/>
      <c r="C2915" s="5" t="s">
        <v>224</v>
      </c>
      <c r="D2915" s="11"/>
      <c r="E2915" s="34">
        <v>25332</v>
      </c>
      <c r="F2915" s="35">
        <v>0</v>
      </c>
      <c r="G2915" s="35">
        <v>0</v>
      </c>
    </row>
    <row r="2916" spans="1:7" ht="15" customHeight="1" x14ac:dyDescent="0.2">
      <c r="A2916" s="4" t="s">
        <v>4684</v>
      </c>
      <c r="B2916" s="83"/>
      <c r="C2916" s="5" t="s">
        <v>3185</v>
      </c>
      <c r="D2916" s="11"/>
      <c r="E2916" s="34">
        <v>25816</v>
      </c>
      <c r="F2916" s="35">
        <v>0</v>
      </c>
      <c r="G2916" s="35">
        <v>0</v>
      </c>
    </row>
    <row r="2917" spans="1:7" ht="15" customHeight="1" x14ac:dyDescent="0.2">
      <c r="A2917" s="4" t="s">
        <v>4685</v>
      </c>
      <c r="B2917" s="83"/>
      <c r="C2917" s="5" t="s">
        <v>353</v>
      </c>
      <c r="D2917" s="13"/>
      <c r="E2917" s="34">
        <v>21200</v>
      </c>
      <c r="F2917" s="35">
        <v>2</v>
      </c>
      <c r="G2917" s="35">
        <v>2</v>
      </c>
    </row>
    <row r="2918" spans="1:7" ht="15" customHeight="1" x14ac:dyDescent="0.2">
      <c r="A2918" s="4" t="s">
        <v>4686</v>
      </c>
      <c r="B2918" s="83"/>
      <c r="C2918" s="5" t="s">
        <v>4687</v>
      </c>
      <c r="D2918" s="12"/>
      <c r="E2918" s="34">
        <v>45839</v>
      </c>
      <c r="F2918" s="35">
        <v>1</v>
      </c>
      <c r="G2918" s="35">
        <v>1</v>
      </c>
    </row>
    <row r="2919" spans="1:7" ht="15" customHeight="1" x14ac:dyDescent="0.2">
      <c r="A2919" s="4" t="s">
        <v>4688</v>
      </c>
      <c r="B2919" s="83"/>
      <c r="C2919" s="5" t="s">
        <v>4689</v>
      </c>
      <c r="D2919" s="13"/>
      <c r="E2919" s="34">
        <v>28882</v>
      </c>
      <c r="F2919" s="35">
        <v>2</v>
      </c>
      <c r="G2919" s="35">
        <v>2</v>
      </c>
    </row>
    <row r="2920" spans="1:7" ht="15" customHeight="1" x14ac:dyDescent="0.2">
      <c r="A2920" s="4" t="s">
        <v>4690</v>
      </c>
      <c r="B2920" s="83"/>
      <c r="C2920" s="5" t="s">
        <v>4691</v>
      </c>
      <c r="D2920" s="12"/>
      <c r="E2920" s="34">
        <v>18110</v>
      </c>
      <c r="F2920" s="35">
        <v>1</v>
      </c>
      <c r="G2920" s="35">
        <v>1</v>
      </c>
    </row>
    <row r="2921" spans="1:7" ht="15" customHeight="1" x14ac:dyDescent="0.2">
      <c r="A2921" s="4" t="s">
        <v>4692</v>
      </c>
      <c r="B2921" s="83"/>
      <c r="C2921" s="5" t="s">
        <v>4693</v>
      </c>
      <c r="D2921" s="13"/>
      <c r="E2921" s="34">
        <v>155388</v>
      </c>
      <c r="F2921" s="35">
        <v>2</v>
      </c>
      <c r="G2921" s="35">
        <v>2</v>
      </c>
    </row>
    <row r="2922" spans="1:7" ht="15" customHeight="1" x14ac:dyDescent="0.2">
      <c r="A2922" s="4" t="s">
        <v>4694</v>
      </c>
      <c r="B2922" s="83"/>
      <c r="C2922" s="5" t="s">
        <v>1702</v>
      </c>
      <c r="D2922" s="13"/>
      <c r="E2922" s="34">
        <v>170803</v>
      </c>
      <c r="F2922" s="35">
        <v>2</v>
      </c>
      <c r="G2922" s="35">
        <v>2</v>
      </c>
    </row>
    <row r="2923" spans="1:7" ht="15" customHeight="1" x14ac:dyDescent="0.2">
      <c r="A2923" s="4" t="s">
        <v>4695</v>
      </c>
      <c r="B2923" s="83"/>
      <c r="C2923" s="5" t="s">
        <v>4696</v>
      </c>
      <c r="D2923" s="11"/>
      <c r="E2923" s="34">
        <v>26801</v>
      </c>
      <c r="F2923" s="35">
        <v>0</v>
      </c>
      <c r="G2923" s="35">
        <v>0</v>
      </c>
    </row>
    <row r="2924" spans="1:7" ht="15" customHeight="1" x14ac:dyDescent="0.2">
      <c r="A2924" s="4" t="s">
        <v>4697</v>
      </c>
      <c r="B2924" s="83"/>
      <c r="C2924" s="5" t="s">
        <v>2035</v>
      </c>
      <c r="D2924" s="14"/>
      <c r="E2924" s="34">
        <v>104699</v>
      </c>
      <c r="F2924" s="35">
        <v>3</v>
      </c>
      <c r="G2924" s="35">
        <v>3</v>
      </c>
    </row>
    <row r="2925" spans="1:7" ht="15" customHeight="1" x14ac:dyDescent="0.2">
      <c r="A2925" s="4" t="s">
        <v>4698</v>
      </c>
      <c r="B2925" s="83"/>
      <c r="C2925" s="5" t="s">
        <v>2901</v>
      </c>
      <c r="D2925" s="11"/>
      <c r="E2925" s="34">
        <v>6603</v>
      </c>
      <c r="F2925" s="35">
        <v>0</v>
      </c>
      <c r="G2925" s="35">
        <v>0</v>
      </c>
    </row>
    <row r="2926" spans="1:7" ht="15" customHeight="1" x14ac:dyDescent="0.2">
      <c r="A2926" s="4" t="s">
        <v>4699</v>
      </c>
      <c r="B2926" s="83"/>
      <c r="C2926" s="5" t="s">
        <v>650</v>
      </c>
      <c r="D2926" s="11"/>
      <c r="E2926" s="34">
        <v>10755</v>
      </c>
      <c r="F2926" s="35">
        <v>0</v>
      </c>
      <c r="G2926" s="35">
        <v>0</v>
      </c>
    </row>
    <row r="2927" spans="1:7" ht="15" customHeight="1" x14ac:dyDescent="0.2">
      <c r="A2927" s="4" t="s">
        <v>4700</v>
      </c>
      <c r="B2927" s="83"/>
      <c r="C2927" s="5" t="s">
        <v>1403</v>
      </c>
      <c r="D2927" s="14"/>
      <c r="E2927" s="34">
        <v>38635</v>
      </c>
      <c r="F2927" s="35">
        <v>3</v>
      </c>
      <c r="G2927" s="35">
        <v>3</v>
      </c>
    </row>
    <row r="2928" spans="1:7" ht="15" customHeight="1" x14ac:dyDescent="0.2">
      <c r="A2928" s="4" t="s">
        <v>4701</v>
      </c>
      <c r="B2928" s="83"/>
      <c r="C2928" s="5" t="s">
        <v>4702</v>
      </c>
      <c r="D2928" s="22"/>
      <c r="E2928" s="34">
        <v>453737</v>
      </c>
      <c r="F2928" s="35">
        <v>11</v>
      </c>
      <c r="G2928" s="35">
        <v>11</v>
      </c>
    </row>
    <row r="2929" spans="1:7" ht="15" customHeight="1" x14ac:dyDescent="0.2">
      <c r="A2929" s="4" t="s">
        <v>4703</v>
      </c>
      <c r="B2929" s="83"/>
      <c r="C2929" s="5" t="s">
        <v>1015</v>
      </c>
      <c r="D2929" s="11"/>
      <c r="E2929" s="34">
        <v>42740</v>
      </c>
      <c r="F2929" s="35">
        <v>0</v>
      </c>
      <c r="G2929" s="35">
        <v>0</v>
      </c>
    </row>
    <row r="2930" spans="1:7" ht="15" customHeight="1" x14ac:dyDescent="0.2">
      <c r="A2930" s="4" t="s">
        <v>4704</v>
      </c>
      <c r="B2930" s="83"/>
      <c r="C2930" s="5" t="s">
        <v>240</v>
      </c>
      <c r="D2930" s="12"/>
      <c r="E2930" s="34">
        <v>53898</v>
      </c>
      <c r="F2930" s="35">
        <v>1</v>
      </c>
      <c r="G2930" s="35">
        <v>1</v>
      </c>
    </row>
    <row r="2931" spans="1:7" ht="15" customHeight="1" x14ac:dyDescent="0.2">
      <c r="A2931" s="4" t="s">
        <v>4705</v>
      </c>
      <c r="B2931" s="83"/>
      <c r="C2931" s="5" t="s">
        <v>4706</v>
      </c>
      <c r="D2931" s="11"/>
      <c r="E2931" s="34">
        <v>23951</v>
      </c>
      <c r="F2931" s="35">
        <v>0</v>
      </c>
      <c r="G2931" s="35">
        <v>0</v>
      </c>
    </row>
    <row r="2932" spans="1:7" ht="15" customHeight="1" x14ac:dyDescent="0.2">
      <c r="A2932" s="4" t="s">
        <v>4707</v>
      </c>
      <c r="B2932" s="83"/>
      <c r="C2932" s="5" t="s">
        <v>3745</v>
      </c>
      <c r="D2932" s="11"/>
      <c r="E2932" s="34">
        <v>19715</v>
      </c>
      <c r="F2932" s="35">
        <v>0</v>
      </c>
      <c r="G2932" s="35">
        <v>0</v>
      </c>
    </row>
    <row r="2933" spans="1:7" ht="15" customHeight="1" x14ac:dyDescent="0.2">
      <c r="A2933" s="4" t="s">
        <v>4708</v>
      </c>
      <c r="B2933" s="83"/>
      <c r="C2933" s="5" t="s">
        <v>3826</v>
      </c>
      <c r="D2933" s="11"/>
      <c r="E2933" s="34">
        <v>15861</v>
      </c>
      <c r="F2933" s="35">
        <v>0</v>
      </c>
      <c r="G2933" s="35">
        <v>0</v>
      </c>
    </row>
    <row r="2934" spans="1:7" ht="15" customHeight="1" x14ac:dyDescent="0.2">
      <c r="A2934" s="4" t="s">
        <v>4709</v>
      </c>
      <c r="B2934" s="83"/>
      <c r="C2934" s="5" t="s">
        <v>4710</v>
      </c>
      <c r="D2934" s="11"/>
      <c r="E2934" s="34">
        <v>28272</v>
      </c>
      <c r="F2934" s="35">
        <v>0</v>
      </c>
      <c r="G2934" s="35">
        <v>0</v>
      </c>
    </row>
    <row r="2935" spans="1:7" ht="15" customHeight="1" x14ac:dyDescent="0.2">
      <c r="A2935" s="4" t="s">
        <v>4711</v>
      </c>
      <c r="B2935" s="83"/>
      <c r="C2935" s="5" t="s">
        <v>4454</v>
      </c>
      <c r="D2935" s="11"/>
      <c r="E2935" s="34">
        <v>34824</v>
      </c>
      <c r="F2935" s="35">
        <v>0</v>
      </c>
      <c r="G2935" s="35">
        <v>0</v>
      </c>
    </row>
    <row r="2936" spans="1:7" ht="15" customHeight="1" x14ac:dyDescent="0.2">
      <c r="A2936" s="4" t="s">
        <v>4712</v>
      </c>
      <c r="B2936" s="83"/>
      <c r="C2936" s="5" t="s">
        <v>4713</v>
      </c>
      <c r="D2936" s="11"/>
      <c r="E2936" s="34">
        <v>27983</v>
      </c>
      <c r="F2936" s="35">
        <v>0</v>
      </c>
      <c r="G2936" s="35">
        <v>0</v>
      </c>
    </row>
    <row r="2937" spans="1:7" ht="15" customHeight="1" x14ac:dyDescent="0.2">
      <c r="A2937" s="4" t="s">
        <v>4714</v>
      </c>
      <c r="B2937" s="83"/>
      <c r="C2937" s="5" t="s">
        <v>2103</v>
      </c>
      <c r="D2937" s="13"/>
      <c r="E2937" s="34">
        <v>71374</v>
      </c>
      <c r="F2937" s="35">
        <v>2</v>
      </c>
      <c r="G2937" s="35">
        <v>2</v>
      </c>
    </row>
    <row r="2938" spans="1:7" ht="15" customHeight="1" x14ac:dyDescent="0.2">
      <c r="A2938" s="4" t="s">
        <v>4715</v>
      </c>
      <c r="B2938" s="83" t="s">
        <v>46</v>
      </c>
      <c r="C2938" s="5" t="s">
        <v>4716</v>
      </c>
      <c r="D2938" s="11"/>
      <c r="E2938" s="34">
        <v>38048</v>
      </c>
      <c r="F2938" s="35">
        <v>0</v>
      </c>
      <c r="G2938" s="35">
        <v>0</v>
      </c>
    </row>
    <row r="2939" spans="1:7" ht="15" customHeight="1" x14ac:dyDescent="0.2">
      <c r="A2939" s="4" t="s">
        <v>4717</v>
      </c>
      <c r="B2939" s="83"/>
      <c r="C2939" s="5" t="s">
        <v>4718</v>
      </c>
      <c r="D2939" s="11"/>
      <c r="E2939" s="34">
        <v>36630</v>
      </c>
      <c r="F2939" s="35">
        <v>0</v>
      </c>
      <c r="G2939" s="35">
        <v>0</v>
      </c>
    </row>
    <row r="2940" spans="1:7" ht="15" customHeight="1" x14ac:dyDescent="0.2">
      <c r="A2940" s="4" t="s">
        <v>4719</v>
      </c>
      <c r="B2940" s="83"/>
      <c r="C2940" s="5" t="s">
        <v>4720</v>
      </c>
      <c r="D2940" s="11"/>
      <c r="E2940" s="34">
        <v>30414</v>
      </c>
      <c r="F2940" s="35">
        <v>0</v>
      </c>
      <c r="G2940" s="35">
        <v>0</v>
      </c>
    </row>
    <row r="2941" spans="1:7" ht="15" customHeight="1" x14ac:dyDescent="0.2">
      <c r="A2941" s="4" t="s">
        <v>4721</v>
      </c>
      <c r="B2941" s="83"/>
      <c r="C2941" s="5" t="s">
        <v>4722</v>
      </c>
      <c r="D2941" s="12"/>
      <c r="E2941" s="34">
        <v>169115</v>
      </c>
      <c r="F2941" s="35">
        <v>1</v>
      </c>
      <c r="G2941" s="35">
        <v>1</v>
      </c>
    </row>
    <row r="2942" spans="1:7" ht="15" customHeight="1" x14ac:dyDescent="0.2">
      <c r="A2942" s="4" t="s">
        <v>4723</v>
      </c>
      <c r="B2942" s="83"/>
      <c r="C2942" s="5" t="s">
        <v>2022</v>
      </c>
      <c r="D2942" s="11"/>
      <c r="E2942" s="34">
        <v>6051</v>
      </c>
      <c r="F2942" s="35">
        <v>0</v>
      </c>
      <c r="G2942" s="35">
        <v>0</v>
      </c>
    </row>
    <row r="2943" spans="1:7" ht="15" customHeight="1" x14ac:dyDescent="0.2">
      <c r="A2943" s="4" t="s">
        <v>4724</v>
      </c>
      <c r="B2943" s="83"/>
      <c r="C2943" s="5" t="s">
        <v>170</v>
      </c>
      <c r="D2943" s="12"/>
      <c r="E2943" s="34">
        <v>51177</v>
      </c>
      <c r="F2943" s="35">
        <v>1</v>
      </c>
      <c r="G2943" s="35">
        <v>1</v>
      </c>
    </row>
    <row r="2944" spans="1:7" ht="15" customHeight="1" x14ac:dyDescent="0.2">
      <c r="A2944" s="4" t="s">
        <v>4725</v>
      </c>
      <c r="B2944" s="83"/>
      <c r="C2944" s="5" t="s">
        <v>4726</v>
      </c>
      <c r="D2944" s="11"/>
      <c r="E2944" s="34">
        <v>7511</v>
      </c>
      <c r="F2944" s="35">
        <v>0</v>
      </c>
      <c r="G2944" s="35">
        <v>0</v>
      </c>
    </row>
    <row r="2945" spans="1:7" ht="15" customHeight="1" x14ac:dyDescent="0.2">
      <c r="A2945" s="4" t="s">
        <v>4727</v>
      </c>
      <c r="B2945" s="83"/>
      <c r="C2945" s="5" t="s">
        <v>4728</v>
      </c>
      <c r="D2945" s="11"/>
      <c r="E2945" s="34">
        <v>26294</v>
      </c>
      <c r="F2945" s="35">
        <v>0</v>
      </c>
      <c r="G2945" s="35">
        <v>0</v>
      </c>
    </row>
    <row r="2946" spans="1:7" ht="15" customHeight="1" x14ac:dyDescent="0.2">
      <c r="A2946" s="4" t="s">
        <v>4729</v>
      </c>
      <c r="B2946" s="83"/>
      <c r="C2946" s="5" t="s">
        <v>465</v>
      </c>
      <c r="D2946" s="11"/>
      <c r="E2946" s="34">
        <v>30002</v>
      </c>
      <c r="F2946" s="35">
        <v>0</v>
      </c>
      <c r="G2946" s="35">
        <v>0</v>
      </c>
    </row>
    <row r="2947" spans="1:7" ht="15" customHeight="1" x14ac:dyDescent="0.2">
      <c r="A2947" s="4" t="s">
        <v>4730</v>
      </c>
      <c r="B2947" s="83"/>
      <c r="C2947" s="5" t="s">
        <v>1962</v>
      </c>
      <c r="D2947" s="11"/>
      <c r="E2947" s="34">
        <v>27600</v>
      </c>
      <c r="F2947" s="35">
        <v>0</v>
      </c>
      <c r="G2947" s="35">
        <v>0</v>
      </c>
    </row>
    <row r="2948" spans="1:7" ht="15" customHeight="1" x14ac:dyDescent="0.2">
      <c r="A2948" s="4" t="s">
        <v>4731</v>
      </c>
      <c r="B2948" s="83"/>
      <c r="C2948" s="5" t="s">
        <v>4732</v>
      </c>
      <c r="D2948" s="13"/>
      <c r="E2948" s="34">
        <v>59653</v>
      </c>
      <c r="F2948" s="35">
        <v>2</v>
      </c>
      <c r="G2948" s="35">
        <v>2</v>
      </c>
    </row>
    <row r="2949" spans="1:7" ht="15" customHeight="1" x14ac:dyDescent="0.2">
      <c r="A2949" s="4" t="s">
        <v>4733</v>
      </c>
      <c r="B2949" s="83"/>
      <c r="C2949" s="5" t="s">
        <v>240</v>
      </c>
      <c r="D2949" s="11"/>
      <c r="E2949" s="34">
        <v>59652</v>
      </c>
      <c r="F2949" s="35">
        <v>0</v>
      </c>
      <c r="G2949" s="35">
        <v>0</v>
      </c>
    </row>
    <row r="2950" spans="1:7" ht="15" customHeight="1" x14ac:dyDescent="0.2">
      <c r="A2950" s="4" t="s">
        <v>4734</v>
      </c>
      <c r="B2950" s="83"/>
      <c r="C2950" s="5" t="s">
        <v>642</v>
      </c>
      <c r="D2950" s="11"/>
      <c r="E2950" s="34">
        <v>45204</v>
      </c>
      <c r="F2950" s="35">
        <v>0</v>
      </c>
      <c r="G2950" s="35">
        <v>0</v>
      </c>
    </row>
    <row r="2951" spans="1:7" ht="15" customHeight="1" x14ac:dyDescent="0.2">
      <c r="A2951" s="4" t="s">
        <v>4735</v>
      </c>
      <c r="B2951" s="84"/>
      <c r="C2951" s="5" t="s">
        <v>4736</v>
      </c>
      <c r="D2951" s="12"/>
      <c r="E2951" s="34">
        <v>57312</v>
      </c>
      <c r="F2951" s="35">
        <v>1</v>
      </c>
      <c r="G2951" s="35">
        <v>1</v>
      </c>
    </row>
    <row r="2952" spans="1:7" ht="16" x14ac:dyDescent="0.2">
      <c r="A2952" s="4" t="s">
        <v>4737</v>
      </c>
      <c r="B2952" s="82" t="s">
        <v>47</v>
      </c>
      <c r="C2952" s="5" t="s">
        <v>522</v>
      </c>
      <c r="D2952" s="11"/>
      <c r="E2952" s="34">
        <v>21488</v>
      </c>
      <c r="F2952" s="35">
        <v>0</v>
      </c>
      <c r="G2952" s="35">
        <v>0</v>
      </c>
    </row>
    <row r="2953" spans="1:7" ht="16" x14ac:dyDescent="0.2">
      <c r="A2953" s="4" t="s">
        <v>4738</v>
      </c>
      <c r="B2953" s="83"/>
      <c r="C2953" s="5" t="s">
        <v>4739</v>
      </c>
      <c r="D2953" s="13"/>
      <c r="E2953" s="34">
        <v>22545</v>
      </c>
      <c r="F2953" s="35">
        <v>2</v>
      </c>
      <c r="G2953" s="35">
        <v>2</v>
      </c>
    </row>
    <row r="2954" spans="1:7" ht="16" x14ac:dyDescent="0.2">
      <c r="A2954" s="4" t="s">
        <v>4740</v>
      </c>
      <c r="B2954" s="83"/>
      <c r="C2954" s="5" t="s">
        <v>252</v>
      </c>
      <c r="D2954" s="13"/>
      <c r="E2954" s="34">
        <v>221722</v>
      </c>
      <c r="F2954" s="35">
        <v>2</v>
      </c>
      <c r="G2954" s="35">
        <v>2</v>
      </c>
    </row>
    <row r="2955" spans="1:7" ht="16" x14ac:dyDescent="0.2">
      <c r="A2955" s="4" t="s">
        <v>4741</v>
      </c>
      <c r="B2955" s="83"/>
      <c r="C2955" s="5" t="s">
        <v>4742</v>
      </c>
      <c r="D2955" s="11"/>
      <c r="E2955" s="34">
        <v>81941</v>
      </c>
      <c r="F2955" s="35">
        <v>0</v>
      </c>
      <c r="G2955" s="35">
        <v>0</v>
      </c>
    </row>
    <row r="2956" spans="1:7" ht="16" x14ac:dyDescent="0.2">
      <c r="A2956" s="4" t="s">
        <v>4743</v>
      </c>
      <c r="B2956" s="83"/>
      <c r="C2956" s="5" t="s">
        <v>4744</v>
      </c>
      <c r="D2956" s="11"/>
      <c r="E2956" s="34">
        <v>78202</v>
      </c>
      <c r="F2956" s="35">
        <v>0</v>
      </c>
      <c r="G2956" s="35">
        <v>0</v>
      </c>
    </row>
    <row r="2957" spans="1:7" ht="16" x14ac:dyDescent="0.2">
      <c r="A2957" s="4" t="s">
        <v>4745</v>
      </c>
      <c r="B2957" s="83"/>
      <c r="C2957" s="5" t="s">
        <v>263</v>
      </c>
      <c r="D2957" s="14"/>
      <c r="E2957" s="34">
        <v>532119</v>
      </c>
      <c r="F2957" s="35">
        <v>3</v>
      </c>
      <c r="G2957" s="35">
        <v>3</v>
      </c>
    </row>
    <row r="2958" spans="1:7" ht="16" x14ac:dyDescent="0.2">
      <c r="A2958" s="4" t="s">
        <v>4746</v>
      </c>
      <c r="B2958" s="83"/>
      <c r="C2958" s="5" t="s">
        <v>269</v>
      </c>
      <c r="D2958" s="11"/>
      <c r="E2958" s="34">
        <v>4141</v>
      </c>
      <c r="F2958" s="35">
        <v>0</v>
      </c>
      <c r="G2958" s="35">
        <v>0</v>
      </c>
    </row>
    <row r="2959" spans="1:7" ht="16" x14ac:dyDescent="0.2">
      <c r="A2959" s="4" t="s">
        <v>4747</v>
      </c>
      <c r="B2959" s="83"/>
      <c r="C2959" s="5" t="s">
        <v>4748</v>
      </c>
      <c r="D2959" s="11"/>
      <c r="E2959" s="34">
        <v>114885</v>
      </c>
      <c r="F2959" s="35">
        <v>0</v>
      </c>
      <c r="G2959" s="35">
        <v>0</v>
      </c>
    </row>
    <row r="2960" spans="1:7" ht="16" x14ac:dyDescent="0.2">
      <c r="A2960" s="4" t="s">
        <v>4749</v>
      </c>
      <c r="B2960" s="83"/>
      <c r="C2960" s="5" t="s">
        <v>558</v>
      </c>
      <c r="D2960" s="12"/>
      <c r="E2960" s="34">
        <v>46473</v>
      </c>
      <c r="F2960" s="35">
        <v>1</v>
      </c>
      <c r="G2960" s="35">
        <v>1</v>
      </c>
    </row>
    <row r="2961" spans="1:7" ht="16" x14ac:dyDescent="0.2">
      <c r="A2961" s="4" t="s">
        <v>4750</v>
      </c>
      <c r="B2961" s="83"/>
      <c r="C2961" s="5" t="s">
        <v>4751</v>
      </c>
      <c r="D2961" s="12"/>
      <c r="E2961" s="34">
        <v>7517</v>
      </c>
      <c r="F2961" s="35">
        <v>1</v>
      </c>
      <c r="G2961" s="35">
        <v>1</v>
      </c>
    </row>
    <row r="2962" spans="1:7" ht="16" x14ac:dyDescent="0.2">
      <c r="A2962" s="4" t="s">
        <v>4752</v>
      </c>
      <c r="B2962" s="83"/>
      <c r="C2962" s="5" t="s">
        <v>170</v>
      </c>
      <c r="D2962" s="14"/>
      <c r="E2962" s="34">
        <v>102612</v>
      </c>
      <c r="F2962" s="35">
        <v>3</v>
      </c>
      <c r="G2962" s="35">
        <v>3</v>
      </c>
    </row>
    <row r="2963" spans="1:7" ht="16" x14ac:dyDescent="0.2">
      <c r="A2963" s="4" t="s">
        <v>4753</v>
      </c>
      <c r="B2963" s="83"/>
      <c r="C2963" s="5" t="s">
        <v>568</v>
      </c>
      <c r="D2963" s="11"/>
      <c r="E2963" s="34">
        <v>2416</v>
      </c>
      <c r="F2963" s="35">
        <v>0</v>
      </c>
      <c r="G2963" s="35">
        <v>0</v>
      </c>
    </row>
    <row r="2964" spans="1:7" ht="16" x14ac:dyDescent="0.2">
      <c r="A2964" s="4" t="s">
        <v>4754</v>
      </c>
      <c r="B2964" s="83"/>
      <c r="C2964" s="5" t="s">
        <v>293</v>
      </c>
      <c r="D2964" s="14"/>
      <c r="E2964" s="34">
        <v>105727</v>
      </c>
      <c r="F2964" s="35">
        <v>3</v>
      </c>
      <c r="G2964" s="35">
        <v>3</v>
      </c>
    </row>
    <row r="2965" spans="1:7" ht="16" x14ac:dyDescent="0.2">
      <c r="A2965" s="4" t="s">
        <v>4755</v>
      </c>
      <c r="B2965" s="83"/>
      <c r="C2965" s="5" t="s">
        <v>4756</v>
      </c>
      <c r="D2965" s="12"/>
      <c r="E2965" s="34">
        <v>78144</v>
      </c>
      <c r="F2965" s="35">
        <v>1</v>
      </c>
      <c r="G2965" s="35">
        <v>1</v>
      </c>
    </row>
    <row r="2966" spans="1:7" ht="16" x14ac:dyDescent="0.2">
      <c r="A2966" s="4" t="s">
        <v>4757</v>
      </c>
      <c r="B2966" s="83"/>
      <c r="C2966" s="5" t="s">
        <v>4758</v>
      </c>
      <c r="D2966" s="11"/>
      <c r="E2966" s="34">
        <v>85657</v>
      </c>
      <c r="F2966" s="35">
        <v>0</v>
      </c>
      <c r="G2966" s="35">
        <v>0</v>
      </c>
    </row>
    <row r="2967" spans="1:7" ht="16" x14ac:dyDescent="0.2">
      <c r="A2967" s="4" t="s">
        <v>4759</v>
      </c>
      <c r="B2967" s="83"/>
      <c r="C2967" s="5" t="s">
        <v>184</v>
      </c>
      <c r="D2967" s="11"/>
      <c r="E2967" s="34">
        <v>33970</v>
      </c>
      <c r="F2967" s="35">
        <v>0</v>
      </c>
      <c r="G2967" s="35">
        <v>0</v>
      </c>
    </row>
    <row r="2968" spans="1:7" ht="16" x14ac:dyDescent="0.2">
      <c r="A2968" s="4" t="s">
        <v>4760</v>
      </c>
      <c r="B2968" s="83"/>
      <c r="C2968" s="5" t="s">
        <v>4269</v>
      </c>
      <c r="D2968" s="29"/>
      <c r="E2968" s="34">
        <v>2344939</v>
      </c>
      <c r="F2968" s="35">
        <v>44</v>
      </c>
      <c r="G2968" s="35" t="s">
        <v>5053</v>
      </c>
    </row>
    <row r="2969" spans="1:7" ht="16" x14ac:dyDescent="0.2">
      <c r="A2969" s="4" t="s">
        <v>4761</v>
      </c>
      <c r="B2969" s="83"/>
      <c r="C2969" s="5" t="s">
        <v>4762</v>
      </c>
      <c r="D2969" s="13"/>
      <c r="E2969" s="34">
        <v>283374</v>
      </c>
      <c r="F2969" s="35">
        <v>2</v>
      </c>
      <c r="G2969" s="35">
        <v>2</v>
      </c>
    </row>
    <row r="2970" spans="1:7" ht="16" x14ac:dyDescent="0.2">
      <c r="A2970" s="4" t="s">
        <v>4763</v>
      </c>
      <c r="B2970" s="83"/>
      <c r="C2970" s="5" t="s">
        <v>4764</v>
      </c>
      <c r="D2970" s="12"/>
      <c r="E2970" s="34">
        <v>48803</v>
      </c>
      <c r="F2970" s="35">
        <v>1</v>
      </c>
      <c r="G2970" s="35">
        <v>1</v>
      </c>
    </row>
    <row r="2971" spans="1:7" ht="16" x14ac:dyDescent="0.2">
      <c r="A2971" s="4" t="s">
        <v>4765</v>
      </c>
      <c r="B2971" s="83"/>
      <c r="C2971" s="5" t="s">
        <v>4766</v>
      </c>
      <c r="D2971" s="11"/>
      <c r="E2971" s="34">
        <v>24331</v>
      </c>
      <c r="F2971" s="35">
        <v>0</v>
      </c>
      <c r="G2971" s="35">
        <v>0</v>
      </c>
    </row>
    <row r="2972" spans="1:7" ht="16" x14ac:dyDescent="0.2">
      <c r="A2972" s="4" t="s">
        <v>4767</v>
      </c>
      <c r="B2972" s="83"/>
      <c r="C2972" s="5" t="s">
        <v>1247</v>
      </c>
      <c r="D2972" s="11"/>
      <c r="E2972" s="34">
        <v>88062</v>
      </c>
      <c r="F2972" s="35">
        <v>0</v>
      </c>
      <c r="G2972" s="35">
        <v>0</v>
      </c>
    </row>
    <row r="2973" spans="1:7" ht="16" x14ac:dyDescent="0.2">
      <c r="A2973" s="4" t="s">
        <v>4768</v>
      </c>
      <c r="B2973" s="83"/>
      <c r="C2973" s="5" t="s">
        <v>314</v>
      </c>
      <c r="D2973" s="11"/>
      <c r="E2973" s="34">
        <v>11982</v>
      </c>
      <c r="F2973" s="35">
        <v>0</v>
      </c>
      <c r="G2973" s="35">
        <v>0</v>
      </c>
    </row>
    <row r="2974" spans="1:7" ht="16" x14ac:dyDescent="0.2">
      <c r="A2974" s="4" t="s">
        <v>4769</v>
      </c>
      <c r="B2974" s="83"/>
      <c r="C2974" s="5" t="s">
        <v>1358</v>
      </c>
      <c r="D2974" s="14"/>
      <c r="E2974" s="34">
        <v>71165</v>
      </c>
      <c r="F2974" s="35">
        <v>3</v>
      </c>
      <c r="G2974" s="35">
        <v>3</v>
      </c>
    </row>
    <row r="2975" spans="1:7" ht="16" x14ac:dyDescent="0.2">
      <c r="A2975" s="4" t="s">
        <v>4770</v>
      </c>
      <c r="B2975" s="83"/>
      <c r="C2975" s="5" t="s">
        <v>4771</v>
      </c>
      <c r="D2975" s="12"/>
      <c r="E2975" s="34">
        <v>45230</v>
      </c>
      <c r="F2975" s="35">
        <v>1</v>
      </c>
      <c r="G2975" s="35">
        <v>1</v>
      </c>
    </row>
    <row r="2976" spans="1:7" ht="16" x14ac:dyDescent="0.2">
      <c r="A2976" s="4" t="s">
        <v>4772</v>
      </c>
      <c r="B2976" s="83"/>
      <c r="C2976" s="5" t="s">
        <v>4773</v>
      </c>
      <c r="D2976" s="11"/>
      <c r="E2976" s="34">
        <v>24357</v>
      </c>
      <c r="F2976" s="35">
        <v>0</v>
      </c>
      <c r="G2976" s="35">
        <v>0</v>
      </c>
    </row>
    <row r="2977" spans="1:7" ht="16" x14ac:dyDescent="0.2">
      <c r="A2977" s="4" t="s">
        <v>4774</v>
      </c>
      <c r="B2977" s="83"/>
      <c r="C2977" s="5" t="s">
        <v>4775</v>
      </c>
      <c r="D2977" s="12"/>
      <c r="E2977" s="34">
        <v>14457</v>
      </c>
      <c r="F2977" s="35">
        <v>1</v>
      </c>
      <c r="G2977" s="35">
        <v>1</v>
      </c>
    </row>
    <row r="2978" spans="1:7" ht="16" x14ac:dyDescent="0.2">
      <c r="A2978" s="4" t="s">
        <v>4776</v>
      </c>
      <c r="B2978" s="83"/>
      <c r="C2978" s="5" t="s">
        <v>954</v>
      </c>
      <c r="D2978" s="28"/>
      <c r="E2978" s="34">
        <v>946288</v>
      </c>
      <c r="F2978" s="35">
        <v>24</v>
      </c>
      <c r="G2978" s="35" t="s">
        <v>5054</v>
      </c>
    </row>
    <row r="2979" spans="1:7" ht="16" x14ac:dyDescent="0.2">
      <c r="A2979" s="4" t="s">
        <v>4777</v>
      </c>
      <c r="B2979" s="83"/>
      <c r="C2979" s="5" t="s">
        <v>627</v>
      </c>
      <c r="D2979" s="11"/>
      <c r="E2979" s="34">
        <v>18577</v>
      </c>
      <c r="F2979" s="35">
        <v>0</v>
      </c>
      <c r="G2979" s="35">
        <v>0</v>
      </c>
    </row>
    <row r="2980" spans="1:7" ht="16" x14ac:dyDescent="0.2">
      <c r="A2980" s="4" t="s">
        <v>4778</v>
      </c>
      <c r="B2980" s="83"/>
      <c r="C2980" s="5" t="s">
        <v>4779</v>
      </c>
      <c r="D2980" s="12"/>
      <c r="E2980" s="34">
        <v>132975</v>
      </c>
      <c r="F2980" s="35">
        <v>1</v>
      </c>
      <c r="G2980" s="35">
        <v>1</v>
      </c>
    </row>
    <row r="2981" spans="1:7" ht="16" x14ac:dyDescent="0.2">
      <c r="A2981" s="4" t="s">
        <v>4780</v>
      </c>
      <c r="B2981" s="83"/>
      <c r="C2981" s="5" t="s">
        <v>4781</v>
      </c>
      <c r="D2981" s="11"/>
      <c r="E2981" s="34">
        <v>12669</v>
      </c>
      <c r="F2981" s="35">
        <v>0</v>
      </c>
      <c r="G2981" s="35">
        <v>0</v>
      </c>
    </row>
    <row r="2982" spans="1:7" ht="16" x14ac:dyDescent="0.2">
      <c r="A2982" s="4" t="s">
        <v>4782</v>
      </c>
      <c r="B2982" s="83"/>
      <c r="C2982" s="5" t="s">
        <v>4783</v>
      </c>
      <c r="D2982" s="14"/>
      <c r="E2982" s="34">
        <v>870656</v>
      </c>
      <c r="F2982" s="35">
        <v>3</v>
      </c>
      <c r="G2982" s="35">
        <v>3</v>
      </c>
    </row>
    <row r="2983" spans="1:7" ht="16" x14ac:dyDescent="0.2">
      <c r="A2983" s="4" t="s">
        <v>4784</v>
      </c>
      <c r="B2983" s="83"/>
      <c r="C2983" s="5" t="s">
        <v>4785</v>
      </c>
      <c r="D2983" s="21"/>
      <c r="E2983" s="34">
        <v>558344</v>
      </c>
      <c r="F2983" s="35">
        <v>10</v>
      </c>
      <c r="G2983" s="35">
        <v>10</v>
      </c>
    </row>
    <row r="2984" spans="1:7" ht="16" x14ac:dyDescent="0.2">
      <c r="A2984" s="4" t="s">
        <v>4786</v>
      </c>
      <c r="B2984" s="83"/>
      <c r="C2984" s="5" t="s">
        <v>1706</v>
      </c>
      <c r="D2984" s="11"/>
      <c r="E2984" s="34">
        <v>49668</v>
      </c>
      <c r="F2984" s="35">
        <v>0</v>
      </c>
      <c r="G2984" s="35">
        <v>0</v>
      </c>
    </row>
    <row r="2985" spans="1:7" ht="16" x14ac:dyDescent="0.2">
      <c r="A2985" s="4" t="s">
        <v>4787</v>
      </c>
      <c r="B2985" s="83"/>
      <c r="C2985" s="5" t="s">
        <v>3135</v>
      </c>
      <c r="D2985" s="13"/>
      <c r="E2985" s="34">
        <v>304261</v>
      </c>
      <c r="F2985" s="35">
        <v>2</v>
      </c>
      <c r="G2985" s="35">
        <v>2</v>
      </c>
    </row>
    <row r="2986" spans="1:7" ht="16" x14ac:dyDescent="0.2">
      <c r="A2986" s="4" t="s">
        <v>4788</v>
      </c>
      <c r="B2986" s="83"/>
      <c r="C2986" s="5" t="s">
        <v>4789</v>
      </c>
      <c r="D2986" s="11"/>
      <c r="E2986" s="34">
        <v>4873</v>
      </c>
      <c r="F2986" s="35">
        <v>0</v>
      </c>
      <c r="G2986" s="35">
        <v>0</v>
      </c>
    </row>
    <row r="2987" spans="1:7" ht="16" x14ac:dyDescent="0.2">
      <c r="A2987" s="4" t="s">
        <v>4790</v>
      </c>
      <c r="B2987" s="83"/>
      <c r="C2987" s="5" t="s">
        <v>4791</v>
      </c>
      <c r="D2987" s="11"/>
      <c r="E2987" s="34">
        <v>62361</v>
      </c>
      <c r="F2987" s="35">
        <v>0</v>
      </c>
      <c r="G2987" s="35">
        <v>0</v>
      </c>
    </row>
    <row r="2988" spans="1:7" ht="16" x14ac:dyDescent="0.2">
      <c r="A2988" s="4" t="s">
        <v>4792</v>
      </c>
      <c r="B2988" s="83"/>
      <c r="C2988" s="5" t="s">
        <v>4793</v>
      </c>
      <c r="D2988" s="13"/>
      <c r="E2988" s="34">
        <v>236392</v>
      </c>
      <c r="F2988" s="35">
        <v>2</v>
      </c>
      <c r="G2988" s="35">
        <v>2</v>
      </c>
    </row>
    <row r="2989" spans="1:7" ht="16" x14ac:dyDescent="0.2">
      <c r="A2989" s="4" t="s">
        <v>4794</v>
      </c>
      <c r="B2989" s="83"/>
      <c r="C2989" s="5" t="s">
        <v>4795</v>
      </c>
      <c r="D2989" s="11"/>
      <c r="E2989" s="34">
        <v>48512</v>
      </c>
      <c r="F2989" s="35">
        <v>0</v>
      </c>
      <c r="G2989" s="35">
        <v>0</v>
      </c>
    </row>
    <row r="2990" spans="1:7" ht="16" x14ac:dyDescent="0.2">
      <c r="A2990" s="4" t="s">
        <v>4796</v>
      </c>
      <c r="B2990" s="84"/>
      <c r="C2990" s="5" t="s">
        <v>4797</v>
      </c>
      <c r="D2990" s="24"/>
      <c r="E2990" s="34">
        <v>259185</v>
      </c>
      <c r="F2990" s="35">
        <v>13</v>
      </c>
      <c r="G2990" s="35">
        <v>13</v>
      </c>
    </row>
    <row r="2991" spans="1:7" ht="16" x14ac:dyDescent="0.2">
      <c r="A2991" s="4" t="s">
        <v>4798</v>
      </c>
      <c r="B2991" s="82" t="s">
        <v>48</v>
      </c>
      <c r="C2991" s="5" t="s">
        <v>522</v>
      </c>
      <c r="D2991" s="11"/>
      <c r="E2991" s="34">
        <v>21752</v>
      </c>
      <c r="F2991" s="35">
        <v>0</v>
      </c>
      <c r="G2991" s="35">
        <v>0</v>
      </c>
    </row>
    <row r="2992" spans="1:7" ht="16" x14ac:dyDescent="0.2">
      <c r="A2992" s="4" t="s">
        <v>4799</v>
      </c>
      <c r="B2992" s="83"/>
      <c r="C2992" s="5" t="s">
        <v>3359</v>
      </c>
      <c r="D2992" s="11"/>
      <c r="E2992" s="34">
        <v>16203</v>
      </c>
      <c r="F2992" s="35">
        <v>0</v>
      </c>
      <c r="G2992" s="35">
        <v>0</v>
      </c>
    </row>
    <row r="2993" spans="1:7" ht="16" x14ac:dyDescent="0.2">
      <c r="A2993" s="4" t="s">
        <v>4800</v>
      </c>
      <c r="B2993" s="83"/>
      <c r="C2993" s="5" t="s">
        <v>4801</v>
      </c>
      <c r="D2993" s="12"/>
      <c r="E2993" s="34">
        <v>46484</v>
      </c>
      <c r="F2993" s="35">
        <v>1</v>
      </c>
      <c r="G2993" s="35">
        <v>1</v>
      </c>
    </row>
    <row r="2994" spans="1:7" ht="16" x14ac:dyDescent="0.2">
      <c r="A2994" s="4" t="s">
        <v>4802</v>
      </c>
      <c r="B2994" s="83"/>
      <c r="C2994" s="5" t="s">
        <v>4803</v>
      </c>
      <c r="D2994" s="11"/>
      <c r="E2994" s="34">
        <v>16787</v>
      </c>
      <c r="F2994" s="35">
        <v>0</v>
      </c>
      <c r="G2994" s="35">
        <v>0</v>
      </c>
    </row>
    <row r="2995" spans="1:7" ht="16" x14ac:dyDescent="0.2">
      <c r="A2995" s="4" t="s">
        <v>4804</v>
      </c>
      <c r="B2995" s="83"/>
      <c r="C2995" s="5" t="s">
        <v>1278</v>
      </c>
      <c r="D2995" s="11"/>
      <c r="E2995" s="34">
        <v>275803</v>
      </c>
      <c r="F2995" s="35">
        <v>0</v>
      </c>
      <c r="G2995" s="35">
        <v>0</v>
      </c>
    </row>
    <row r="2996" spans="1:7" ht="16" x14ac:dyDescent="0.2">
      <c r="A2996" s="4" t="s">
        <v>4805</v>
      </c>
      <c r="B2996" s="83"/>
      <c r="C2996" s="5" t="s">
        <v>3023</v>
      </c>
      <c r="D2996" s="11"/>
      <c r="E2996" s="34">
        <v>13318</v>
      </c>
      <c r="F2996" s="35">
        <v>0</v>
      </c>
      <c r="G2996" s="35">
        <v>0</v>
      </c>
    </row>
    <row r="2997" spans="1:7" ht="16" x14ac:dyDescent="0.2">
      <c r="A2997" s="4" t="s">
        <v>4806</v>
      </c>
      <c r="B2997" s="83"/>
      <c r="C2997" s="5" t="s">
        <v>4807</v>
      </c>
      <c r="D2997" s="11"/>
      <c r="E2997" s="34">
        <v>17223</v>
      </c>
      <c r="F2997" s="35">
        <v>0</v>
      </c>
      <c r="G2997" s="35">
        <v>0</v>
      </c>
    </row>
    <row r="2998" spans="1:7" ht="16" x14ac:dyDescent="0.2">
      <c r="A2998" s="4" t="s">
        <v>4808</v>
      </c>
      <c r="B2998" s="83"/>
      <c r="C2998" s="5" t="s">
        <v>4809</v>
      </c>
      <c r="D2998" s="11"/>
      <c r="E2998" s="34">
        <v>53982</v>
      </c>
      <c r="F2998" s="35">
        <v>0</v>
      </c>
      <c r="G2998" s="35">
        <v>0</v>
      </c>
    </row>
    <row r="2999" spans="1:7" ht="16" x14ac:dyDescent="0.2">
      <c r="A2999" s="4" t="s">
        <v>4810</v>
      </c>
      <c r="B2999" s="83"/>
      <c r="C2999" s="5" t="s">
        <v>2133</v>
      </c>
      <c r="D2999" s="11"/>
      <c r="E2999" s="34">
        <v>67614</v>
      </c>
      <c r="F2999" s="35">
        <v>0</v>
      </c>
      <c r="G2999" s="35">
        <v>0</v>
      </c>
    </row>
    <row r="3000" spans="1:7" ht="16" x14ac:dyDescent="0.2">
      <c r="A3000" s="4" t="s">
        <v>4811</v>
      </c>
      <c r="B3000" s="83"/>
      <c r="C3000" s="5" t="s">
        <v>263</v>
      </c>
      <c r="D3000" s="11"/>
      <c r="E3000" s="34">
        <v>35052</v>
      </c>
      <c r="F3000" s="35">
        <v>0</v>
      </c>
      <c r="G3000" s="35">
        <v>0</v>
      </c>
    </row>
    <row r="3001" spans="1:7" ht="16" x14ac:dyDescent="0.2">
      <c r="A3001" s="4" t="s">
        <v>4812</v>
      </c>
      <c r="B3001" s="83"/>
      <c r="C3001" s="5" t="s">
        <v>269</v>
      </c>
      <c r="D3001" s="11"/>
      <c r="E3001" s="34">
        <v>58132</v>
      </c>
      <c r="F3001" s="35">
        <v>0</v>
      </c>
      <c r="G3001" s="35">
        <v>0</v>
      </c>
    </row>
    <row r="3002" spans="1:7" ht="16" x14ac:dyDescent="0.2">
      <c r="A3002" s="4" t="s">
        <v>4813</v>
      </c>
      <c r="B3002" s="83"/>
      <c r="C3002" s="5" t="s">
        <v>275</v>
      </c>
      <c r="D3002" s="11"/>
      <c r="E3002" s="34">
        <v>15910</v>
      </c>
      <c r="F3002" s="35">
        <v>0</v>
      </c>
      <c r="G3002" s="35">
        <v>0</v>
      </c>
    </row>
    <row r="3003" spans="1:7" ht="16" x14ac:dyDescent="0.2">
      <c r="A3003" s="4" t="s">
        <v>4814</v>
      </c>
      <c r="B3003" s="83"/>
      <c r="C3003" s="5" t="s">
        <v>4815</v>
      </c>
      <c r="D3003" s="17"/>
      <c r="E3003" s="34">
        <v>590375</v>
      </c>
      <c r="F3003" s="35">
        <v>6</v>
      </c>
      <c r="G3003" s="35">
        <v>6</v>
      </c>
    </row>
    <row r="3004" spans="1:7" ht="16" x14ac:dyDescent="0.2">
      <c r="A3004" s="4" t="s">
        <v>4816</v>
      </c>
      <c r="B3004" s="83"/>
      <c r="C3004" s="5" t="s">
        <v>843</v>
      </c>
      <c r="D3004" s="11"/>
      <c r="E3004" s="34">
        <v>89097</v>
      </c>
      <c r="F3004" s="35">
        <v>0</v>
      </c>
      <c r="G3004" s="35">
        <v>0</v>
      </c>
    </row>
    <row r="3005" spans="1:7" ht="16" x14ac:dyDescent="0.2">
      <c r="A3005" s="4" t="s">
        <v>4817</v>
      </c>
      <c r="B3005" s="83"/>
      <c r="C3005" s="5" t="s">
        <v>4818</v>
      </c>
      <c r="D3005" s="11"/>
      <c r="E3005" s="34">
        <v>30616</v>
      </c>
      <c r="F3005" s="35">
        <v>0</v>
      </c>
      <c r="G3005" s="35">
        <v>0</v>
      </c>
    </row>
    <row r="3006" spans="1:7" ht="16" x14ac:dyDescent="0.2">
      <c r="A3006" s="4" t="s">
        <v>4819</v>
      </c>
      <c r="B3006" s="83"/>
      <c r="C3006" s="5" t="s">
        <v>558</v>
      </c>
      <c r="D3006" s="12"/>
      <c r="E3006" s="34">
        <v>43990</v>
      </c>
      <c r="F3006" s="35">
        <v>1</v>
      </c>
      <c r="G3006" s="35">
        <v>1</v>
      </c>
    </row>
    <row r="3007" spans="1:7" ht="16" x14ac:dyDescent="0.2">
      <c r="A3007" s="4" t="s">
        <v>4820</v>
      </c>
      <c r="B3007" s="83"/>
      <c r="C3007" s="5" t="s">
        <v>2946</v>
      </c>
      <c r="D3007" s="11"/>
      <c r="E3007" s="34">
        <v>46223</v>
      </c>
      <c r="F3007" s="35">
        <v>0</v>
      </c>
      <c r="G3007" s="35">
        <v>0</v>
      </c>
    </row>
    <row r="3008" spans="1:7" ht="16" x14ac:dyDescent="0.2">
      <c r="A3008" s="4" t="s">
        <v>4821</v>
      </c>
      <c r="B3008" s="83"/>
      <c r="C3008" s="5" t="s">
        <v>4822</v>
      </c>
      <c r="D3008" s="13"/>
      <c r="E3008" s="34">
        <v>109033</v>
      </c>
      <c r="F3008" s="35">
        <v>2</v>
      </c>
      <c r="G3008" s="35">
        <v>2</v>
      </c>
    </row>
    <row r="3009" spans="1:7" ht="16" x14ac:dyDescent="0.2">
      <c r="A3009" s="4" t="s">
        <v>4823</v>
      </c>
      <c r="B3009" s="83"/>
      <c r="C3009" s="5" t="s">
        <v>3789</v>
      </c>
      <c r="D3009" s="11"/>
      <c r="E3009" s="34">
        <v>4748</v>
      </c>
      <c r="F3009" s="35">
        <v>0</v>
      </c>
      <c r="G3009" s="35">
        <v>0</v>
      </c>
    </row>
    <row r="3010" spans="1:7" ht="16" x14ac:dyDescent="0.2">
      <c r="A3010" s="4" t="s">
        <v>4824</v>
      </c>
      <c r="B3010" s="83"/>
      <c r="C3010" s="5" t="s">
        <v>4825</v>
      </c>
      <c r="D3010" s="11"/>
      <c r="E3010" s="34">
        <v>104669</v>
      </c>
      <c r="F3010" s="35">
        <v>0</v>
      </c>
      <c r="G3010" s="35">
        <v>0</v>
      </c>
    </row>
    <row r="3011" spans="1:7" ht="16" x14ac:dyDescent="0.2">
      <c r="A3011" s="4" t="s">
        <v>4826</v>
      </c>
      <c r="B3011" s="83"/>
      <c r="C3011" s="5" t="s">
        <v>3688</v>
      </c>
      <c r="D3011" s="11"/>
      <c r="E3011" s="34">
        <v>9574</v>
      </c>
      <c r="F3011" s="35">
        <v>0</v>
      </c>
      <c r="G3011" s="35">
        <v>0</v>
      </c>
    </row>
    <row r="3012" spans="1:7" ht="16" x14ac:dyDescent="0.2">
      <c r="A3012" s="4" t="s">
        <v>4827</v>
      </c>
      <c r="B3012" s="83"/>
      <c r="C3012" s="5" t="s">
        <v>293</v>
      </c>
      <c r="D3012" s="11"/>
      <c r="E3012" s="34">
        <v>52446</v>
      </c>
      <c r="F3012" s="35">
        <v>0</v>
      </c>
      <c r="G3012" s="35">
        <v>0</v>
      </c>
    </row>
    <row r="3013" spans="1:7" ht="16" x14ac:dyDescent="0.2">
      <c r="A3013" s="4" t="s">
        <v>4828</v>
      </c>
      <c r="B3013" s="83"/>
      <c r="C3013" s="5" t="s">
        <v>1792</v>
      </c>
      <c r="D3013" s="11"/>
      <c r="E3013" s="34">
        <v>37227</v>
      </c>
      <c r="F3013" s="35">
        <v>0</v>
      </c>
      <c r="G3013" s="35">
        <v>0</v>
      </c>
    </row>
    <row r="3014" spans="1:7" ht="16" x14ac:dyDescent="0.2">
      <c r="A3014" s="4" t="s">
        <v>4829</v>
      </c>
      <c r="B3014" s="83"/>
      <c r="C3014" s="5" t="s">
        <v>4830</v>
      </c>
      <c r="D3014" s="11"/>
      <c r="E3014" s="34">
        <v>19305</v>
      </c>
      <c r="F3014" s="35">
        <v>0</v>
      </c>
      <c r="G3014" s="35">
        <v>0</v>
      </c>
    </row>
    <row r="3015" spans="1:7" ht="16" x14ac:dyDescent="0.2">
      <c r="A3015" s="4" t="s">
        <v>4831</v>
      </c>
      <c r="B3015" s="83"/>
      <c r="C3015" s="5" t="s">
        <v>1115</v>
      </c>
      <c r="D3015" s="11"/>
      <c r="E3015" s="34">
        <v>23951</v>
      </c>
      <c r="F3015" s="35">
        <v>0</v>
      </c>
      <c r="G3015" s="35">
        <v>0</v>
      </c>
    </row>
    <row r="3016" spans="1:7" ht="16" x14ac:dyDescent="0.2">
      <c r="A3016" s="4" t="s">
        <v>4832</v>
      </c>
      <c r="B3016" s="83"/>
      <c r="C3016" s="5" t="s">
        <v>2166</v>
      </c>
      <c r="D3016" s="11"/>
      <c r="E3016" s="34">
        <v>6127</v>
      </c>
      <c r="F3016" s="35">
        <v>0</v>
      </c>
      <c r="G3016" s="35">
        <v>0</v>
      </c>
    </row>
    <row r="3017" spans="1:7" ht="16" x14ac:dyDescent="0.2">
      <c r="A3017" s="4" t="s">
        <v>4833</v>
      </c>
      <c r="B3017" s="83"/>
      <c r="C3017" s="5" t="s">
        <v>182</v>
      </c>
      <c r="D3017" s="11"/>
      <c r="E3017" s="34">
        <v>20999</v>
      </c>
      <c r="F3017" s="35">
        <v>0</v>
      </c>
      <c r="G3017" s="35">
        <v>0</v>
      </c>
    </row>
    <row r="3018" spans="1:7" ht="16" x14ac:dyDescent="0.2">
      <c r="A3018" s="4" t="s">
        <v>4834</v>
      </c>
      <c r="B3018" s="83"/>
      <c r="C3018" s="5" t="s">
        <v>184</v>
      </c>
      <c r="D3018" s="12"/>
      <c r="E3018" s="34">
        <v>86505</v>
      </c>
      <c r="F3018" s="35">
        <v>1</v>
      </c>
      <c r="G3018" s="35">
        <v>1</v>
      </c>
    </row>
    <row r="3019" spans="1:7" ht="16" x14ac:dyDescent="0.2">
      <c r="A3019" s="4" t="s">
        <v>4835</v>
      </c>
      <c r="B3019" s="83"/>
      <c r="C3019" s="5" t="s">
        <v>76</v>
      </c>
      <c r="D3019" s="11"/>
      <c r="E3019" s="34">
        <v>26649</v>
      </c>
      <c r="F3019" s="35">
        <v>0</v>
      </c>
      <c r="G3019" s="35">
        <v>0</v>
      </c>
    </row>
    <row r="3020" spans="1:7" ht="16" x14ac:dyDescent="0.2">
      <c r="A3020" s="4" t="s">
        <v>4836</v>
      </c>
      <c r="B3020" s="83"/>
      <c r="C3020" s="5" t="s">
        <v>4837</v>
      </c>
      <c r="D3020" s="11"/>
      <c r="E3020" s="34">
        <v>168448</v>
      </c>
      <c r="F3020" s="35">
        <v>0</v>
      </c>
      <c r="G3020" s="35">
        <v>0</v>
      </c>
    </row>
    <row r="3021" spans="1:7" ht="16" x14ac:dyDescent="0.2">
      <c r="A3021" s="4" t="s">
        <v>4838</v>
      </c>
      <c r="B3021" s="83"/>
      <c r="C3021" s="5" t="s">
        <v>4839</v>
      </c>
      <c r="D3021" s="11"/>
      <c r="E3021" s="34">
        <v>20758</v>
      </c>
      <c r="F3021" s="35">
        <v>0</v>
      </c>
      <c r="G3021" s="35">
        <v>0</v>
      </c>
    </row>
    <row r="3022" spans="1:7" ht="16" x14ac:dyDescent="0.2">
      <c r="A3022" s="4" t="s">
        <v>4840</v>
      </c>
      <c r="B3022" s="83"/>
      <c r="C3022" s="5" t="s">
        <v>4841</v>
      </c>
      <c r="D3022" s="12"/>
      <c r="E3022" s="34">
        <v>121339</v>
      </c>
      <c r="F3022" s="35">
        <v>1</v>
      </c>
      <c r="G3022" s="35">
        <v>1</v>
      </c>
    </row>
    <row r="3023" spans="1:7" ht="16" x14ac:dyDescent="0.2">
      <c r="A3023" s="4" t="s">
        <v>4842</v>
      </c>
      <c r="B3023" s="83"/>
      <c r="C3023" s="5" t="s">
        <v>310</v>
      </c>
      <c r="D3023" s="11"/>
      <c r="E3023" s="34">
        <v>17478</v>
      </c>
      <c r="F3023" s="35">
        <v>0</v>
      </c>
      <c r="G3023" s="35">
        <v>0</v>
      </c>
    </row>
    <row r="3024" spans="1:7" ht="16" x14ac:dyDescent="0.2">
      <c r="A3024" s="4" t="s">
        <v>4843</v>
      </c>
      <c r="B3024" s="83"/>
      <c r="C3024" s="5" t="s">
        <v>4844</v>
      </c>
      <c r="D3024" s="11"/>
      <c r="E3024" s="34">
        <v>19534</v>
      </c>
      <c r="F3024" s="35">
        <v>0</v>
      </c>
      <c r="G3024" s="35">
        <v>0</v>
      </c>
    </row>
    <row r="3025" spans="1:7" ht="16" x14ac:dyDescent="0.2">
      <c r="A3025" s="4" t="s">
        <v>4845</v>
      </c>
      <c r="B3025" s="83"/>
      <c r="C3025" s="5" t="s">
        <v>314</v>
      </c>
      <c r="D3025" s="12"/>
      <c r="E3025" s="34">
        <v>28403</v>
      </c>
      <c r="F3025" s="35">
        <v>1</v>
      </c>
      <c r="G3025" s="35">
        <v>1</v>
      </c>
    </row>
    <row r="3026" spans="1:7" ht="16" x14ac:dyDescent="0.2">
      <c r="A3026" s="4" t="s">
        <v>4846</v>
      </c>
      <c r="B3026" s="83"/>
      <c r="C3026" s="5" t="s">
        <v>4847</v>
      </c>
      <c r="D3026" s="11"/>
      <c r="E3026" s="34">
        <v>81710</v>
      </c>
      <c r="F3026" s="35">
        <v>0</v>
      </c>
      <c r="G3026" s="35">
        <v>0</v>
      </c>
    </row>
    <row r="3027" spans="1:7" ht="16" x14ac:dyDescent="0.2">
      <c r="A3027" s="4" t="s">
        <v>4848</v>
      </c>
      <c r="B3027" s="83"/>
      <c r="C3027" s="5" t="s">
        <v>4849</v>
      </c>
      <c r="D3027" s="14"/>
      <c r="E3027" s="34">
        <v>139432</v>
      </c>
      <c r="F3027" s="35">
        <v>3</v>
      </c>
      <c r="G3027" s="35">
        <v>3</v>
      </c>
    </row>
    <row r="3028" spans="1:7" ht="16" x14ac:dyDescent="0.2">
      <c r="A3028" s="4" t="s">
        <v>4850</v>
      </c>
      <c r="B3028" s="83"/>
      <c r="C3028" s="5" t="s">
        <v>4851</v>
      </c>
      <c r="D3028" s="11"/>
      <c r="E3028" s="34">
        <v>42574</v>
      </c>
      <c r="F3028" s="35">
        <v>0</v>
      </c>
      <c r="G3028" s="35">
        <v>0</v>
      </c>
    </row>
    <row r="3029" spans="1:7" ht="16" x14ac:dyDescent="0.2">
      <c r="A3029" s="4" t="s">
        <v>4852</v>
      </c>
      <c r="B3029" s="83"/>
      <c r="C3029" s="5" t="s">
        <v>2194</v>
      </c>
      <c r="D3029" s="11"/>
      <c r="E3029" s="34">
        <v>15927</v>
      </c>
      <c r="F3029" s="35">
        <v>0</v>
      </c>
      <c r="G3029" s="35">
        <v>0</v>
      </c>
    </row>
    <row r="3030" spans="1:7" ht="16" x14ac:dyDescent="0.2">
      <c r="A3030" s="4" t="s">
        <v>4853</v>
      </c>
      <c r="B3030" s="83"/>
      <c r="C3030" s="5" t="s">
        <v>2199</v>
      </c>
      <c r="D3030" s="12"/>
      <c r="E3030" s="34">
        <v>4199</v>
      </c>
      <c r="F3030" s="35">
        <v>1</v>
      </c>
      <c r="G3030" s="35">
        <v>1</v>
      </c>
    </row>
    <row r="3031" spans="1:7" ht="16" x14ac:dyDescent="0.2">
      <c r="A3031" s="4" t="s">
        <v>4854</v>
      </c>
      <c r="B3031" s="83"/>
      <c r="C3031" s="5" t="s">
        <v>4855</v>
      </c>
      <c r="D3031" s="31"/>
      <c r="E3031" s="34">
        <v>924216</v>
      </c>
      <c r="F3031" s="35">
        <v>139</v>
      </c>
      <c r="G3031" s="35" t="s">
        <v>5079</v>
      </c>
    </row>
    <row r="3032" spans="1:7" ht="16" x14ac:dyDescent="0.2">
      <c r="A3032" s="4" t="s">
        <v>4856</v>
      </c>
      <c r="B3032" s="83"/>
      <c r="C3032" s="5" t="s">
        <v>210</v>
      </c>
      <c r="D3032" s="11"/>
      <c r="E3032" s="34">
        <v>46572</v>
      </c>
      <c r="F3032" s="35">
        <v>0</v>
      </c>
      <c r="G3032" s="35">
        <v>0</v>
      </c>
    </row>
    <row r="3033" spans="1:7" ht="16" x14ac:dyDescent="0.2">
      <c r="A3033" s="4" t="s">
        <v>4857</v>
      </c>
      <c r="B3033" s="83"/>
      <c r="C3033" s="5" t="s">
        <v>4858</v>
      </c>
      <c r="D3033" s="12"/>
      <c r="E3033" s="34">
        <v>40195</v>
      </c>
      <c r="F3033" s="35">
        <v>1</v>
      </c>
      <c r="G3033" s="35">
        <v>1</v>
      </c>
    </row>
    <row r="3034" spans="1:7" ht="16" x14ac:dyDescent="0.2">
      <c r="A3034" s="4" t="s">
        <v>4859</v>
      </c>
      <c r="B3034" s="83"/>
      <c r="C3034" s="5" t="s">
        <v>1255</v>
      </c>
      <c r="D3034" s="11"/>
      <c r="E3034" s="34">
        <v>38131</v>
      </c>
      <c r="F3034" s="35">
        <v>0</v>
      </c>
      <c r="G3034" s="35">
        <v>0</v>
      </c>
    </row>
    <row r="3035" spans="1:7" ht="16" x14ac:dyDescent="0.2">
      <c r="A3035" s="4" t="s">
        <v>4860</v>
      </c>
      <c r="B3035" s="83"/>
      <c r="C3035" s="5" t="s">
        <v>4861</v>
      </c>
      <c r="D3035" s="12"/>
      <c r="E3035" s="34">
        <v>195894</v>
      </c>
      <c r="F3035" s="35">
        <v>1</v>
      </c>
      <c r="G3035" s="35">
        <v>1</v>
      </c>
    </row>
    <row r="3036" spans="1:7" ht="16" x14ac:dyDescent="0.2">
      <c r="A3036" s="4" t="s">
        <v>4862</v>
      </c>
      <c r="B3036" s="83"/>
      <c r="C3036" s="5" t="s">
        <v>4863</v>
      </c>
      <c r="D3036" s="11"/>
      <c r="E3036" s="34">
        <v>94346</v>
      </c>
      <c r="F3036" s="35">
        <v>0</v>
      </c>
      <c r="G3036" s="35">
        <v>0</v>
      </c>
    </row>
    <row r="3037" spans="1:7" ht="16" x14ac:dyDescent="0.2">
      <c r="A3037" s="4" t="s">
        <v>4864</v>
      </c>
      <c r="B3037" s="83"/>
      <c r="C3037" s="5" t="s">
        <v>4865</v>
      </c>
      <c r="D3037" s="11"/>
      <c r="E3037" s="34">
        <v>7513</v>
      </c>
      <c r="F3037" s="35">
        <v>0</v>
      </c>
      <c r="G3037" s="35">
        <v>0</v>
      </c>
    </row>
    <row r="3038" spans="1:7" ht="16" x14ac:dyDescent="0.2">
      <c r="A3038" s="4" t="s">
        <v>4866</v>
      </c>
      <c r="B3038" s="83"/>
      <c r="C3038" s="5" t="s">
        <v>954</v>
      </c>
      <c r="D3038" s="11"/>
      <c r="E3038" s="34">
        <v>43519</v>
      </c>
      <c r="F3038" s="35">
        <v>0</v>
      </c>
      <c r="G3038" s="35">
        <v>0</v>
      </c>
    </row>
    <row r="3039" spans="1:7" ht="16" x14ac:dyDescent="0.2">
      <c r="A3039" s="4" t="s">
        <v>4867</v>
      </c>
      <c r="B3039" s="83"/>
      <c r="C3039" s="5" t="s">
        <v>342</v>
      </c>
      <c r="D3039" s="12"/>
      <c r="E3039" s="34">
        <v>45803</v>
      </c>
      <c r="F3039" s="35">
        <v>1</v>
      </c>
      <c r="G3039" s="35">
        <v>1</v>
      </c>
    </row>
    <row r="3040" spans="1:7" ht="16" x14ac:dyDescent="0.2">
      <c r="A3040" s="4" t="s">
        <v>4868</v>
      </c>
      <c r="B3040" s="83"/>
      <c r="C3040" s="5" t="s">
        <v>3447</v>
      </c>
      <c r="D3040" s="11"/>
      <c r="E3040" s="34">
        <v>71943</v>
      </c>
      <c r="F3040" s="35">
        <v>0</v>
      </c>
      <c r="G3040" s="35">
        <v>0</v>
      </c>
    </row>
    <row r="3041" spans="1:7" ht="16" x14ac:dyDescent="0.2">
      <c r="A3041" s="4" t="s">
        <v>4869</v>
      </c>
      <c r="B3041" s="83"/>
      <c r="C3041" s="5" t="s">
        <v>4870</v>
      </c>
      <c r="D3041" s="11"/>
      <c r="E3041" s="34">
        <v>13988</v>
      </c>
      <c r="F3041" s="35">
        <v>0</v>
      </c>
      <c r="G3041" s="35">
        <v>0</v>
      </c>
    </row>
    <row r="3042" spans="1:7" ht="16" x14ac:dyDescent="0.2">
      <c r="A3042" s="4" t="s">
        <v>4871</v>
      </c>
      <c r="B3042" s="83"/>
      <c r="C3042" s="5" t="s">
        <v>4872</v>
      </c>
      <c r="D3042" s="14"/>
      <c r="E3042" s="34">
        <v>198919</v>
      </c>
      <c r="F3042" s="35">
        <v>3</v>
      </c>
      <c r="G3042" s="35">
        <v>3</v>
      </c>
    </row>
    <row r="3043" spans="1:7" ht="16" x14ac:dyDescent="0.2">
      <c r="A3043" s="4" t="s">
        <v>4873</v>
      </c>
      <c r="B3043" s="83"/>
      <c r="C3043" s="5" t="s">
        <v>1387</v>
      </c>
      <c r="D3043" s="11"/>
      <c r="E3043" s="34">
        <v>17036</v>
      </c>
      <c r="F3043" s="35">
        <v>0</v>
      </c>
      <c r="G3043" s="35">
        <v>0</v>
      </c>
    </row>
    <row r="3044" spans="1:7" ht="16" x14ac:dyDescent="0.2">
      <c r="A3044" s="4" t="s">
        <v>4874</v>
      </c>
      <c r="B3044" s="83"/>
      <c r="C3044" s="5" t="s">
        <v>2361</v>
      </c>
      <c r="D3044" s="17"/>
      <c r="E3044" s="34">
        <v>166472</v>
      </c>
      <c r="F3044" s="35">
        <v>6</v>
      </c>
      <c r="G3044" s="35">
        <v>6</v>
      </c>
    </row>
    <row r="3045" spans="1:7" ht="16" x14ac:dyDescent="0.2">
      <c r="A3045" s="4" t="s">
        <v>4875</v>
      </c>
      <c r="B3045" s="83"/>
      <c r="C3045" s="5" t="s">
        <v>4373</v>
      </c>
      <c r="D3045" s="11"/>
      <c r="E3045" s="34">
        <v>14146</v>
      </c>
      <c r="F3045" s="35">
        <v>0</v>
      </c>
      <c r="G3045" s="35">
        <v>0</v>
      </c>
    </row>
    <row r="3046" spans="1:7" ht="16" x14ac:dyDescent="0.2">
      <c r="A3046" s="4" t="s">
        <v>4876</v>
      </c>
      <c r="B3046" s="83"/>
      <c r="C3046" s="5" t="s">
        <v>4877</v>
      </c>
      <c r="D3046" s="14"/>
      <c r="E3046" s="34">
        <v>66652</v>
      </c>
      <c r="F3046" s="35">
        <v>3</v>
      </c>
      <c r="G3046" s="35">
        <v>3</v>
      </c>
    </row>
    <row r="3047" spans="1:7" ht="16" x14ac:dyDescent="0.2">
      <c r="A3047" s="4" t="s">
        <v>4878</v>
      </c>
      <c r="B3047" s="83"/>
      <c r="C3047" s="5" t="s">
        <v>4879</v>
      </c>
      <c r="D3047" s="11"/>
      <c r="E3047" s="34">
        <v>18846</v>
      </c>
      <c r="F3047" s="35">
        <v>0</v>
      </c>
      <c r="G3047" s="35">
        <v>0</v>
      </c>
    </row>
    <row r="3048" spans="1:7" ht="16" x14ac:dyDescent="0.2">
      <c r="A3048" s="4" t="s">
        <v>4880</v>
      </c>
      <c r="B3048" s="83"/>
      <c r="C3048" s="5" t="s">
        <v>4881</v>
      </c>
      <c r="D3048" s="12"/>
      <c r="E3048" s="34">
        <v>41560</v>
      </c>
      <c r="F3048" s="35">
        <v>1</v>
      </c>
      <c r="G3048" s="35">
        <v>1</v>
      </c>
    </row>
    <row r="3049" spans="1:7" ht="16" x14ac:dyDescent="0.2">
      <c r="A3049" s="4" t="s">
        <v>4882</v>
      </c>
      <c r="B3049" s="83"/>
      <c r="C3049" s="5" t="s">
        <v>4883</v>
      </c>
      <c r="D3049" s="11"/>
      <c r="E3049" s="34">
        <v>118047</v>
      </c>
      <c r="F3049" s="35">
        <v>0</v>
      </c>
      <c r="G3049" s="35">
        <v>0</v>
      </c>
    </row>
    <row r="3050" spans="1:7" ht="16" x14ac:dyDescent="0.2">
      <c r="A3050" s="4" t="s">
        <v>4884</v>
      </c>
      <c r="B3050" s="83"/>
      <c r="C3050" s="5" t="s">
        <v>4885</v>
      </c>
      <c r="D3050" s="13"/>
      <c r="E3050" s="34">
        <v>98276</v>
      </c>
      <c r="F3050" s="35">
        <v>2</v>
      </c>
      <c r="G3050" s="35">
        <v>2</v>
      </c>
    </row>
    <row r="3051" spans="1:7" ht="16" x14ac:dyDescent="0.2">
      <c r="A3051" s="4" t="s">
        <v>4886</v>
      </c>
      <c r="B3051" s="83"/>
      <c r="C3051" s="5" t="s">
        <v>757</v>
      </c>
      <c r="D3051" s="12"/>
      <c r="E3051" s="34">
        <v>20118</v>
      </c>
      <c r="F3051" s="35">
        <v>1</v>
      </c>
      <c r="G3051" s="35">
        <v>1</v>
      </c>
    </row>
    <row r="3052" spans="1:7" ht="16" x14ac:dyDescent="0.2">
      <c r="A3052" s="4" t="s">
        <v>4887</v>
      </c>
      <c r="B3052" s="83"/>
      <c r="C3052" s="5" t="s">
        <v>4888</v>
      </c>
      <c r="D3052" s="11"/>
      <c r="E3052" s="34">
        <v>31171</v>
      </c>
      <c r="F3052" s="35">
        <v>0</v>
      </c>
      <c r="G3052" s="35">
        <v>0</v>
      </c>
    </row>
    <row r="3053" spans="1:7" ht="16" x14ac:dyDescent="0.2">
      <c r="A3053" s="4" t="s">
        <v>4889</v>
      </c>
      <c r="B3053" s="83"/>
      <c r="C3053" s="5" t="s">
        <v>2002</v>
      </c>
      <c r="D3053" s="11"/>
      <c r="E3053" s="34">
        <v>31443</v>
      </c>
      <c r="F3053" s="35">
        <v>0</v>
      </c>
      <c r="G3053" s="35">
        <v>0</v>
      </c>
    </row>
    <row r="3054" spans="1:7" ht="16" x14ac:dyDescent="0.2">
      <c r="A3054" s="4" t="s">
        <v>4890</v>
      </c>
      <c r="B3054" s="83"/>
      <c r="C3054" s="5" t="s">
        <v>4891</v>
      </c>
      <c r="D3054" s="11"/>
      <c r="E3054" s="34">
        <v>23761</v>
      </c>
      <c r="F3054" s="35">
        <v>0</v>
      </c>
      <c r="G3054" s="35">
        <v>0</v>
      </c>
    </row>
    <row r="3055" spans="1:7" ht="16" x14ac:dyDescent="0.2">
      <c r="A3055" s="4" t="s">
        <v>4892</v>
      </c>
      <c r="B3055" s="83"/>
      <c r="C3055" s="5" t="s">
        <v>3925</v>
      </c>
      <c r="D3055" s="12"/>
      <c r="E3055" s="34">
        <v>106127</v>
      </c>
      <c r="F3055" s="35">
        <v>1</v>
      </c>
      <c r="G3055" s="35">
        <v>1</v>
      </c>
    </row>
    <row r="3056" spans="1:7" ht="16" x14ac:dyDescent="0.2">
      <c r="A3056" s="4" t="s">
        <v>4893</v>
      </c>
      <c r="B3056" s="83"/>
      <c r="C3056" s="5" t="s">
        <v>4894</v>
      </c>
      <c r="D3056" s="11"/>
      <c r="E3056" s="34">
        <v>17087</v>
      </c>
      <c r="F3056" s="35">
        <v>0</v>
      </c>
      <c r="G3056" s="35">
        <v>0</v>
      </c>
    </row>
    <row r="3057" spans="1:7" ht="16" x14ac:dyDescent="0.2">
      <c r="A3057" s="4" t="s">
        <v>4895</v>
      </c>
      <c r="B3057" s="83"/>
      <c r="C3057" s="5" t="s">
        <v>240</v>
      </c>
      <c r="D3057" s="11"/>
      <c r="E3057" s="34">
        <v>139238</v>
      </c>
      <c r="F3057" s="35">
        <v>0</v>
      </c>
      <c r="G3057" s="35">
        <v>0</v>
      </c>
    </row>
    <row r="3058" spans="1:7" ht="16" x14ac:dyDescent="0.2">
      <c r="A3058" s="4" t="s">
        <v>4896</v>
      </c>
      <c r="B3058" s="83"/>
      <c r="C3058" s="5" t="s">
        <v>4897</v>
      </c>
      <c r="D3058" s="13"/>
      <c r="E3058" s="34">
        <v>417210</v>
      </c>
      <c r="F3058" s="35">
        <v>2</v>
      </c>
      <c r="G3058" s="35">
        <v>2</v>
      </c>
    </row>
    <row r="3059" spans="1:7" ht="16" x14ac:dyDescent="0.2">
      <c r="A3059" s="4" t="s">
        <v>4898</v>
      </c>
      <c r="B3059" s="83"/>
      <c r="C3059" s="5" t="s">
        <v>4899</v>
      </c>
      <c r="D3059" s="11"/>
      <c r="E3059" s="34">
        <v>51461</v>
      </c>
      <c r="F3059" s="35">
        <v>0</v>
      </c>
      <c r="G3059" s="35">
        <v>0</v>
      </c>
    </row>
    <row r="3060" spans="1:7" ht="16" x14ac:dyDescent="0.2">
      <c r="A3060" s="4" t="s">
        <v>4900</v>
      </c>
      <c r="B3060" s="83"/>
      <c r="C3060" s="5" t="s">
        <v>4901</v>
      </c>
      <c r="D3060" s="11"/>
      <c r="E3060" s="34">
        <v>25223</v>
      </c>
      <c r="F3060" s="35">
        <v>0</v>
      </c>
      <c r="G3060" s="35">
        <v>0</v>
      </c>
    </row>
    <row r="3061" spans="1:7" ht="16" x14ac:dyDescent="0.2">
      <c r="A3061" s="4" t="s">
        <v>4902</v>
      </c>
      <c r="B3061" s="83"/>
      <c r="C3061" s="5" t="s">
        <v>1186</v>
      </c>
      <c r="D3061" s="11"/>
      <c r="E3061" s="34">
        <v>174218</v>
      </c>
      <c r="F3061" s="35">
        <v>0</v>
      </c>
      <c r="G3061" s="35">
        <v>0</v>
      </c>
    </row>
    <row r="3062" spans="1:7" ht="16" x14ac:dyDescent="0.2">
      <c r="A3062" s="4" t="s">
        <v>4903</v>
      </c>
      <c r="B3062" s="84"/>
      <c r="C3062" s="5" t="s">
        <v>3476</v>
      </c>
      <c r="D3062" s="11"/>
      <c r="E3062" s="34">
        <v>74060</v>
      </c>
      <c r="F3062" s="35">
        <v>0</v>
      </c>
      <c r="G3062" s="35">
        <v>0</v>
      </c>
    </row>
    <row r="3063" spans="1:7" ht="16" x14ac:dyDescent="0.2">
      <c r="A3063" s="4" t="s">
        <v>4904</v>
      </c>
      <c r="B3063" s="82" t="s">
        <v>49</v>
      </c>
      <c r="C3063" s="5" t="s">
        <v>116</v>
      </c>
      <c r="D3063" s="12"/>
      <c r="E3063" s="34">
        <v>15414</v>
      </c>
      <c r="F3063" s="35">
        <v>1</v>
      </c>
      <c r="G3063" s="35">
        <v>1</v>
      </c>
    </row>
    <row r="3064" spans="1:7" ht="16" x14ac:dyDescent="0.2">
      <c r="A3064" s="4" t="s">
        <v>4905</v>
      </c>
      <c r="B3064" s="83"/>
      <c r="C3064" s="5" t="s">
        <v>3768</v>
      </c>
      <c r="D3064" s="19"/>
      <c r="E3064" s="34">
        <v>139522</v>
      </c>
      <c r="F3064" s="35">
        <v>8</v>
      </c>
      <c r="G3064" s="35">
        <v>8</v>
      </c>
    </row>
    <row r="3065" spans="1:7" ht="16" x14ac:dyDescent="0.2">
      <c r="A3065" s="4" t="s">
        <v>4906</v>
      </c>
      <c r="B3065" s="83"/>
      <c r="C3065" s="5" t="s">
        <v>254</v>
      </c>
      <c r="D3065" s="11"/>
      <c r="E3065" s="34">
        <v>20251</v>
      </c>
      <c r="F3065" s="35">
        <v>0</v>
      </c>
      <c r="G3065" s="35">
        <v>0</v>
      </c>
    </row>
    <row r="3066" spans="1:7" ht="16" x14ac:dyDescent="0.2">
      <c r="A3066" s="4" t="s">
        <v>4907</v>
      </c>
      <c r="B3066" s="83"/>
      <c r="C3066" s="5" t="s">
        <v>4908</v>
      </c>
      <c r="D3066" s="11"/>
      <c r="E3066" s="34">
        <v>11885</v>
      </c>
      <c r="F3066" s="35">
        <v>0</v>
      </c>
      <c r="G3066" s="35">
        <v>0</v>
      </c>
    </row>
    <row r="3067" spans="1:7" ht="16" x14ac:dyDescent="0.2">
      <c r="A3067" s="4" t="s">
        <v>4909</v>
      </c>
      <c r="B3067" s="83"/>
      <c r="C3067" s="5" t="s">
        <v>4910</v>
      </c>
      <c r="D3067" s="12"/>
      <c r="E3067" s="34">
        <v>21142</v>
      </c>
      <c r="F3067" s="35">
        <v>1</v>
      </c>
      <c r="G3067" s="35">
        <v>1</v>
      </c>
    </row>
    <row r="3068" spans="1:7" ht="16" x14ac:dyDescent="0.2">
      <c r="A3068" s="4" t="s">
        <v>4911</v>
      </c>
      <c r="B3068" s="83"/>
      <c r="C3068" s="5" t="s">
        <v>4912</v>
      </c>
      <c r="D3068" s="13"/>
      <c r="E3068" s="34">
        <v>91183</v>
      </c>
      <c r="F3068" s="35">
        <v>2</v>
      </c>
      <c r="G3068" s="35">
        <v>2</v>
      </c>
    </row>
    <row r="3069" spans="1:7" ht="16" x14ac:dyDescent="0.2">
      <c r="A3069" s="4" t="s">
        <v>4913</v>
      </c>
      <c r="B3069" s="83"/>
      <c r="C3069" s="5" t="s">
        <v>126</v>
      </c>
      <c r="D3069" s="11"/>
      <c r="E3069" s="34">
        <v>5978</v>
      </c>
      <c r="F3069" s="35">
        <v>0</v>
      </c>
      <c r="G3069" s="35">
        <v>0</v>
      </c>
    </row>
    <row r="3070" spans="1:7" ht="16" x14ac:dyDescent="0.2">
      <c r="A3070" s="4" t="s">
        <v>4914</v>
      </c>
      <c r="B3070" s="83"/>
      <c r="C3070" s="5" t="s">
        <v>138</v>
      </c>
      <c r="D3070" s="12"/>
      <c r="E3070" s="34">
        <v>7538</v>
      </c>
      <c r="F3070" s="35">
        <v>1</v>
      </c>
      <c r="G3070" s="35">
        <v>1</v>
      </c>
    </row>
    <row r="3071" spans="1:7" ht="16" x14ac:dyDescent="0.2">
      <c r="A3071" s="4" t="s">
        <v>4915</v>
      </c>
      <c r="B3071" s="83"/>
      <c r="C3071" s="5" t="s">
        <v>4916</v>
      </c>
      <c r="D3071" s="11"/>
      <c r="E3071" s="34">
        <v>7634</v>
      </c>
      <c r="F3071" s="35">
        <v>0</v>
      </c>
      <c r="G3071" s="35">
        <v>0</v>
      </c>
    </row>
    <row r="3072" spans="1:7" ht="16" x14ac:dyDescent="0.2">
      <c r="A3072" s="4" t="s">
        <v>4917</v>
      </c>
      <c r="B3072" s="83"/>
      <c r="C3072" s="5" t="s">
        <v>168</v>
      </c>
      <c r="D3072" s="11"/>
      <c r="E3072" s="34">
        <v>38165</v>
      </c>
      <c r="F3072" s="35">
        <v>0</v>
      </c>
      <c r="G3072" s="35">
        <v>0</v>
      </c>
    </row>
    <row r="3073" spans="1:7" ht="16" x14ac:dyDescent="0.2">
      <c r="A3073" s="4" t="s">
        <v>4918</v>
      </c>
      <c r="B3073" s="83"/>
      <c r="C3073" s="5" t="s">
        <v>870</v>
      </c>
      <c r="D3073" s="11"/>
      <c r="E3073" s="34">
        <v>7085</v>
      </c>
      <c r="F3073" s="35">
        <v>0</v>
      </c>
      <c r="G3073" s="35">
        <v>0</v>
      </c>
    </row>
    <row r="3074" spans="1:7" ht="16" x14ac:dyDescent="0.2">
      <c r="A3074" s="4" t="s">
        <v>4919</v>
      </c>
      <c r="B3074" s="83"/>
      <c r="C3074" s="5" t="s">
        <v>293</v>
      </c>
      <c r="D3074" s="11"/>
      <c r="E3074" s="34">
        <v>11041</v>
      </c>
      <c r="F3074" s="35">
        <v>0</v>
      </c>
      <c r="G3074" s="35">
        <v>0</v>
      </c>
    </row>
    <row r="3075" spans="1:7" ht="16" x14ac:dyDescent="0.2">
      <c r="A3075" s="4" t="s">
        <v>4920</v>
      </c>
      <c r="B3075" s="83"/>
      <c r="C3075" s="5" t="s">
        <v>4921</v>
      </c>
      <c r="D3075" s="12"/>
      <c r="E3075" s="34">
        <v>31578</v>
      </c>
      <c r="F3075" s="35">
        <v>1</v>
      </c>
      <c r="G3075" s="35">
        <v>1</v>
      </c>
    </row>
    <row r="3076" spans="1:7" ht="16" x14ac:dyDescent="0.2">
      <c r="A3076" s="4" t="s">
        <v>4922</v>
      </c>
      <c r="B3076" s="83"/>
      <c r="C3076" s="5" t="s">
        <v>2027</v>
      </c>
      <c r="D3076" s="12"/>
      <c r="E3076" s="34">
        <v>24105</v>
      </c>
      <c r="F3076" s="35">
        <v>1</v>
      </c>
      <c r="G3076" s="35">
        <v>1</v>
      </c>
    </row>
    <row r="3077" spans="1:7" ht="16" x14ac:dyDescent="0.2">
      <c r="A3077" s="4" t="s">
        <v>4923</v>
      </c>
      <c r="B3077" s="83"/>
      <c r="C3077" s="5" t="s">
        <v>887</v>
      </c>
      <c r="D3077" s="11"/>
      <c r="E3077" s="34">
        <v>27729</v>
      </c>
      <c r="F3077" s="35">
        <v>0</v>
      </c>
      <c r="G3077" s="35">
        <v>0</v>
      </c>
    </row>
    <row r="3078" spans="1:7" ht="16" x14ac:dyDescent="0.2">
      <c r="A3078" s="4" t="s">
        <v>4924</v>
      </c>
      <c r="B3078" s="83"/>
      <c r="C3078" s="5" t="s">
        <v>4925</v>
      </c>
      <c r="D3078" s="11"/>
      <c r="E3078" s="34">
        <v>14337</v>
      </c>
      <c r="F3078" s="35">
        <v>0</v>
      </c>
      <c r="G3078" s="35">
        <v>0</v>
      </c>
    </row>
    <row r="3079" spans="1:7" ht="16" x14ac:dyDescent="0.2">
      <c r="A3079" s="4" t="s">
        <v>4926</v>
      </c>
      <c r="B3079" s="83"/>
      <c r="C3079" s="5" t="s">
        <v>1108</v>
      </c>
      <c r="D3079" s="11"/>
      <c r="E3079" s="34">
        <v>64221</v>
      </c>
      <c r="F3079" s="35">
        <v>0</v>
      </c>
      <c r="G3079" s="35">
        <v>0</v>
      </c>
    </row>
    <row r="3080" spans="1:7" ht="16" x14ac:dyDescent="0.2">
      <c r="A3080" s="4" t="s">
        <v>4927</v>
      </c>
      <c r="B3080" s="83"/>
      <c r="C3080" s="5" t="s">
        <v>182</v>
      </c>
      <c r="D3080" s="11"/>
      <c r="E3080" s="34">
        <v>27450</v>
      </c>
      <c r="F3080" s="35">
        <v>0</v>
      </c>
      <c r="G3080" s="35">
        <v>0</v>
      </c>
    </row>
    <row r="3081" spans="1:7" ht="16" x14ac:dyDescent="0.2">
      <c r="A3081" s="4" t="s">
        <v>4928</v>
      </c>
      <c r="B3081" s="83"/>
      <c r="C3081" s="5" t="s">
        <v>184</v>
      </c>
      <c r="D3081" s="13"/>
      <c r="E3081" s="34">
        <v>63102</v>
      </c>
      <c r="F3081" s="35">
        <v>2</v>
      </c>
      <c r="G3081" s="35">
        <v>2</v>
      </c>
    </row>
    <row r="3082" spans="1:7" ht="16" x14ac:dyDescent="0.2">
      <c r="A3082" s="4" t="s">
        <v>4929</v>
      </c>
      <c r="B3082" s="83"/>
      <c r="C3082" s="5" t="s">
        <v>4930</v>
      </c>
      <c r="D3082" s="19"/>
      <c r="E3082" s="34">
        <v>172381</v>
      </c>
      <c r="F3082" s="35">
        <v>8</v>
      </c>
      <c r="G3082" s="35">
        <v>8</v>
      </c>
    </row>
    <row r="3083" spans="1:7" ht="16" x14ac:dyDescent="0.2">
      <c r="A3083" s="4" t="s">
        <v>4931</v>
      </c>
      <c r="B3083" s="83"/>
      <c r="C3083" s="5" t="s">
        <v>1247</v>
      </c>
      <c r="D3083" s="11"/>
      <c r="E3083" s="34">
        <v>16394</v>
      </c>
      <c r="F3083" s="35">
        <v>0</v>
      </c>
      <c r="G3083" s="35">
        <v>0</v>
      </c>
    </row>
    <row r="3084" spans="1:7" ht="16" x14ac:dyDescent="0.2">
      <c r="A3084" s="4" t="s">
        <v>4932</v>
      </c>
      <c r="B3084" s="83"/>
      <c r="C3084" s="5" t="s">
        <v>314</v>
      </c>
      <c r="D3084" s="12"/>
      <c r="E3084" s="34">
        <v>19177</v>
      </c>
      <c r="F3084" s="35">
        <v>1</v>
      </c>
      <c r="G3084" s="35">
        <v>1</v>
      </c>
    </row>
    <row r="3085" spans="1:7" ht="16" x14ac:dyDescent="0.2">
      <c r="A3085" s="4" t="s">
        <v>4933</v>
      </c>
      <c r="B3085" s="83"/>
      <c r="C3085" s="5" t="s">
        <v>318</v>
      </c>
      <c r="D3085" s="11"/>
      <c r="E3085" s="34">
        <v>30375</v>
      </c>
      <c r="F3085" s="35">
        <v>0</v>
      </c>
      <c r="G3085" s="35">
        <v>0</v>
      </c>
    </row>
    <row r="3086" spans="1:7" ht="16" x14ac:dyDescent="0.2">
      <c r="A3086" s="4" t="s">
        <v>4934</v>
      </c>
      <c r="B3086" s="83"/>
      <c r="C3086" s="5" t="s">
        <v>204</v>
      </c>
      <c r="D3086" s="11"/>
      <c r="E3086" s="34">
        <v>55584</v>
      </c>
      <c r="F3086" s="35">
        <v>0</v>
      </c>
      <c r="G3086" s="35">
        <v>0</v>
      </c>
    </row>
    <row r="3087" spans="1:7" ht="16" x14ac:dyDescent="0.2">
      <c r="A3087" s="4" t="s">
        <v>4935</v>
      </c>
      <c r="B3087" s="83"/>
      <c r="C3087" s="5" t="s">
        <v>206</v>
      </c>
      <c r="D3087" s="11"/>
      <c r="E3087" s="34">
        <v>29159</v>
      </c>
      <c r="F3087" s="35">
        <v>0</v>
      </c>
      <c r="G3087" s="35">
        <v>0</v>
      </c>
    </row>
    <row r="3088" spans="1:7" ht="16" x14ac:dyDescent="0.2">
      <c r="A3088" s="4" t="s">
        <v>4936</v>
      </c>
      <c r="B3088" s="83"/>
      <c r="C3088" s="5" t="s">
        <v>1358</v>
      </c>
      <c r="D3088" s="11"/>
      <c r="E3088" s="34">
        <v>24707</v>
      </c>
      <c r="F3088" s="35">
        <v>0</v>
      </c>
      <c r="G3088" s="35">
        <v>0</v>
      </c>
    </row>
    <row r="3089" spans="1:7" ht="16" x14ac:dyDescent="0.2">
      <c r="A3089" s="4" t="s">
        <v>4937</v>
      </c>
      <c r="B3089" s="83"/>
      <c r="C3089" s="5" t="s">
        <v>2855</v>
      </c>
      <c r="D3089" s="11"/>
      <c r="E3089" s="34">
        <v>16878</v>
      </c>
      <c r="F3089" s="35">
        <v>0</v>
      </c>
      <c r="G3089" s="35">
        <v>0</v>
      </c>
    </row>
    <row r="3090" spans="1:7" ht="16" x14ac:dyDescent="0.2">
      <c r="A3090" s="4" t="s">
        <v>4938</v>
      </c>
      <c r="B3090" s="83"/>
      <c r="C3090" s="5" t="s">
        <v>1368</v>
      </c>
      <c r="D3090" s="11"/>
      <c r="E3090" s="34">
        <v>57503</v>
      </c>
      <c r="F3090" s="35">
        <v>0</v>
      </c>
      <c r="G3090" s="35">
        <v>0</v>
      </c>
    </row>
    <row r="3091" spans="1:7" ht="16" x14ac:dyDescent="0.2">
      <c r="A3091" s="4" t="s">
        <v>4939</v>
      </c>
      <c r="B3091" s="83"/>
      <c r="C3091" s="5" t="s">
        <v>597</v>
      </c>
      <c r="D3091" s="11"/>
      <c r="E3091" s="34">
        <v>26792</v>
      </c>
      <c r="F3091" s="35">
        <v>0</v>
      </c>
      <c r="G3091" s="35">
        <v>0</v>
      </c>
    </row>
    <row r="3092" spans="1:7" ht="16" x14ac:dyDescent="0.2">
      <c r="A3092" s="4" t="s">
        <v>4940</v>
      </c>
      <c r="B3092" s="83"/>
      <c r="C3092" s="5" t="s">
        <v>4941</v>
      </c>
      <c r="D3092" s="11"/>
      <c r="E3092" s="34">
        <v>21455</v>
      </c>
      <c r="F3092" s="35">
        <v>0</v>
      </c>
      <c r="G3092" s="35">
        <v>0</v>
      </c>
    </row>
    <row r="3093" spans="1:7" ht="16" x14ac:dyDescent="0.2">
      <c r="A3093" s="4" t="s">
        <v>4942</v>
      </c>
      <c r="B3093" s="83"/>
      <c r="C3093" s="5" t="s">
        <v>4943</v>
      </c>
      <c r="D3093" s="11"/>
      <c r="E3093" s="34">
        <v>107991</v>
      </c>
      <c r="F3093" s="35">
        <v>0</v>
      </c>
      <c r="G3093" s="35">
        <v>0</v>
      </c>
    </row>
    <row r="3094" spans="1:7" ht="16" x14ac:dyDescent="0.2">
      <c r="A3094" s="4" t="s">
        <v>4944</v>
      </c>
      <c r="B3094" s="83"/>
      <c r="C3094" s="5" t="s">
        <v>210</v>
      </c>
      <c r="D3094" s="11"/>
      <c r="E3094" s="34">
        <v>12491</v>
      </c>
      <c r="F3094" s="35">
        <v>0</v>
      </c>
      <c r="G3094" s="35">
        <v>0</v>
      </c>
    </row>
    <row r="3095" spans="1:7" ht="16" x14ac:dyDescent="0.2">
      <c r="A3095" s="4" t="s">
        <v>4945</v>
      </c>
      <c r="B3095" s="83"/>
      <c r="C3095" s="5" t="s">
        <v>214</v>
      </c>
      <c r="D3095" s="11"/>
      <c r="E3095" s="34">
        <v>18027</v>
      </c>
      <c r="F3095" s="35">
        <v>0</v>
      </c>
      <c r="G3095" s="35">
        <v>0</v>
      </c>
    </row>
    <row r="3096" spans="1:7" ht="16" x14ac:dyDescent="0.2">
      <c r="A3096" s="4" t="s">
        <v>4946</v>
      </c>
      <c r="B3096" s="83"/>
      <c r="C3096" s="5" t="s">
        <v>1858</v>
      </c>
      <c r="D3096" s="13"/>
      <c r="E3096" s="34">
        <v>23848</v>
      </c>
      <c r="F3096" s="35">
        <v>2</v>
      </c>
      <c r="G3096" s="35">
        <v>2</v>
      </c>
    </row>
    <row r="3097" spans="1:7" ht="16" x14ac:dyDescent="0.2">
      <c r="A3097" s="4" t="s">
        <v>4947</v>
      </c>
      <c r="B3097" s="83"/>
      <c r="C3097" s="5" t="s">
        <v>1498</v>
      </c>
      <c r="D3097" s="12"/>
      <c r="E3097" s="34">
        <v>40496</v>
      </c>
      <c r="F3097" s="35">
        <v>1</v>
      </c>
      <c r="G3097" s="35">
        <v>1</v>
      </c>
    </row>
    <row r="3098" spans="1:7" ht="16" x14ac:dyDescent="0.2">
      <c r="A3098" s="4" t="s">
        <v>4948</v>
      </c>
      <c r="B3098" s="83"/>
      <c r="C3098" s="5" t="s">
        <v>1866</v>
      </c>
      <c r="D3098" s="11"/>
      <c r="E3098" s="34">
        <v>5826</v>
      </c>
      <c r="F3098" s="35">
        <v>0</v>
      </c>
      <c r="G3098" s="35">
        <v>0</v>
      </c>
    </row>
    <row r="3099" spans="1:7" ht="16" x14ac:dyDescent="0.2">
      <c r="A3099" s="4" t="s">
        <v>4949</v>
      </c>
      <c r="B3099" s="83"/>
      <c r="C3099" s="5" t="s">
        <v>4950</v>
      </c>
      <c r="D3099" s="11"/>
      <c r="E3099" s="34">
        <v>7338</v>
      </c>
      <c r="F3099" s="35">
        <v>0</v>
      </c>
      <c r="G3099" s="35">
        <v>0</v>
      </c>
    </row>
    <row r="3100" spans="1:7" ht="16" x14ac:dyDescent="0.2">
      <c r="A3100" s="4" t="s">
        <v>4951</v>
      </c>
      <c r="B3100" s="83"/>
      <c r="C3100" s="5" t="s">
        <v>1158</v>
      </c>
      <c r="D3100" s="12"/>
      <c r="E3100" s="34">
        <v>7602</v>
      </c>
      <c r="F3100" s="35">
        <v>1</v>
      </c>
      <c r="G3100" s="35">
        <v>1</v>
      </c>
    </row>
    <row r="3101" spans="1:7" ht="16" x14ac:dyDescent="0.2">
      <c r="A3101" s="4" t="s">
        <v>4952</v>
      </c>
      <c r="B3101" s="83"/>
      <c r="C3101" s="5" t="s">
        <v>4953</v>
      </c>
      <c r="D3101" s="11"/>
      <c r="E3101" s="34">
        <v>34004</v>
      </c>
      <c r="F3101" s="35">
        <v>0</v>
      </c>
      <c r="G3101" s="35">
        <v>0</v>
      </c>
    </row>
    <row r="3102" spans="1:7" ht="16" x14ac:dyDescent="0.2">
      <c r="A3102" s="4" t="s">
        <v>4954</v>
      </c>
      <c r="B3102" s="83"/>
      <c r="C3102" s="5" t="s">
        <v>742</v>
      </c>
      <c r="D3102" s="11"/>
      <c r="E3102" s="34">
        <v>56885</v>
      </c>
      <c r="F3102" s="35">
        <v>0</v>
      </c>
      <c r="G3102" s="35">
        <v>0</v>
      </c>
    </row>
    <row r="3103" spans="1:7" ht="16" x14ac:dyDescent="0.2">
      <c r="A3103" s="4" t="s">
        <v>4955</v>
      </c>
      <c r="B3103" s="83"/>
      <c r="C3103" s="5" t="s">
        <v>4956</v>
      </c>
      <c r="D3103" s="13"/>
      <c r="E3103" s="34">
        <v>71775</v>
      </c>
      <c r="F3103" s="35">
        <v>2</v>
      </c>
      <c r="G3103" s="35">
        <v>2</v>
      </c>
    </row>
    <row r="3104" spans="1:7" ht="16" x14ac:dyDescent="0.2">
      <c r="A3104" s="4" t="s">
        <v>4957</v>
      </c>
      <c r="B3104" s="83"/>
      <c r="C3104" s="5" t="s">
        <v>222</v>
      </c>
      <c r="D3104" s="11"/>
      <c r="E3104" s="34">
        <v>26882</v>
      </c>
      <c r="F3104" s="35">
        <v>0</v>
      </c>
      <c r="G3104" s="35">
        <v>0</v>
      </c>
    </row>
    <row r="3105" spans="1:7" ht="16" x14ac:dyDescent="0.2">
      <c r="A3105" s="4" t="s">
        <v>4958</v>
      </c>
      <c r="B3105" s="83"/>
      <c r="C3105" s="5" t="s">
        <v>4959</v>
      </c>
      <c r="D3105" s="11"/>
      <c r="E3105" s="34">
        <v>8034</v>
      </c>
      <c r="F3105" s="35">
        <v>0</v>
      </c>
      <c r="G3105" s="35">
        <v>0</v>
      </c>
    </row>
    <row r="3106" spans="1:7" ht="16" x14ac:dyDescent="0.2">
      <c r="A3106" s="4" t="s">
        <v>4960</v>
      </c>
      <c r="B3106" s="83"/>
      <c r="C3106" s="5" t="s">
        <v>4024</v>
      </c>
      <c r="D3106" s="11"/>
      <c r="E3106" s="34">
        <v>13317</v>
      </c>
      <c r="F3106" s="35">
        <v>0</v>
      </c>
      <c r="G3106" s="35">
        <v>0</v>
      </c>
    </row>
    <row r="3107" spans="1:7" ht="16" x14ac:dyDescent="0.2">
      <c r="A3107" s="4" t="s">
        <v>4961</v>
      </c>
      <c r="B3107" s="83"/>
      <c r="C3107" s="5" t="s">
        <v>4962</v>
      </c>
      <c r="D3107" s="12"/>
      <c r="E3107" s="34">
        <v>11532</v>
      </c>
      <c r="F3107" s="35">
        <v>1</v>
      </c>
      <c r="G3107" s="35">
        <v>1</v>
      </c>
    </row>
    <row r="3108" spans="1:7" ht="16" x14ac:dyDescent="0.2">
      <c r="A3108" s="4" t="s">
        <v>4963</v>
      </c>
      <c r="B3108" s="83"/>
      <c r="C3108" s="5" t="s">
        <v>757</v>
      </c>
      <c r="D3108" s="11"/>
      <c r="E3108" s="34">
        <v>16287</v>
      </c>
      <c r="F3108" s="35">
        <v>0</v>
      </c>
      <c r="G3108" s="35">
        <v>0</v>
      </c>
    </row>
    <row r="3109" spans="1:7" ht="16" x14ac:dyDescent="0.2">
      <c r="A3109" s="4" t="s">
        <v>4964</v>
      </c>
      <c r="B3109" s="83"/>
      <c r="C3109" s="5" t="s">
        <v>4965</v>
      </c>
      <c r="D3109" s="11"/>
      <c r="E3109" s="34">
        <v>6540</v>
      </c>
      <c r="F3109" s="35">
        <v>0</v>
      </c>
      <c r="G3109" s="35">
        <v>0</v>
      </c>
    </row>
    <row r="3110" spans="1:7" ht="16" x14ac:dyDescent="0.2">
      <c r="A3110" s="4" t="s">
        <v>4966</v>
      </c>
      <c r="B3110" s="83"/>
      <c r="C3110" s="5" t="s">
        <v>4421</v>
      </c>
      <c r="D3110" s="11"/>
      <c r="E3110" s="34">
        <v>7881</v>
      </c>
      <c r="F3110" s="35">
        <v>0</v>
      </c>
      <c r="G3110" s="35">
        <v>0</v>
      </c>
    </row>
    <row r="3111" spans="1:7" ht="16" x14ac:dyDescent="0.2">
      <c r="A3111" s="4" t="s">
        <v>4967</v>
      </c>
      <c r="B3111" s="83"/>
      <c r="C3111" s="5" t="s">
        <v>4423</v>
      </c>
      <c r="D3111" s="11"/>
      <c r="E3111" s="34">
        <v>23758</v>
      </c>
      <c r="F3111" s="35">
        <v>0</v>
      </c>
      <c r="G3111" s="35">
        <v>0</v>
      </c>
    </row>
    <row r="3112" spans="1:7" ht="16" x14ac:dyDescent="0.2">
      <c r="A3112" s="4" t="s">
        <v>4968</v>
      </c>
      <c r="B3112" s="83"/>
      <c r="C3112" s="5" t="s">
        <v>1018</v>
      </c>
      <c r="D3112" s="11"/>
      <c r="E3112" s="34">
        <v>37309</v>
      </c>
      <c r="F3112" s="35">
        <v>0</v>
      </c>
      <c r="G3112" s="35">
        <v>0</v>
      </c>
    </row>
    <row r="3113" spans="1:7" ht="16" x14ac:dyDescent="0.2">
      <c r="A3113" s="4" t="s">
        <v>4969</v>
      </c>
      <c r="B3113" s="83"/>
      <c r="C3113" s="5" t="s">
        <v>1020</v>
      </c>
      <c r="D3113" s="11"/>
      <c r="E3113" s="34">
        <v>7760</v>
      </c>
      <c r="F3113" s="35">
        <v>0</v>
      </c>
      <c r="G3113" s="35">
        <v>0</v>
      </c>
    </row>
    <row r="3114" spans="1:7" ht="16" x14ac:dyDescent="0.2">
      <c r="A3114" s="4" t="s">
        <v>4970</v>
      </c>
      <c r="B3114" s="83"/>
      <c r="C3114" s="5" t="s">
        <v>4971</v>
      </c>
      <c r="D3114" s="11"/>
      <c r="E3114" s="34">
        <v>13734</v>
      </c>
      <c r="F3114" s="35">
        <v>0</v>
      </c>
      <c r="G3114" s="35">
        <v>0</v>
      </c>
    </row>
    <row r="3115" spans="1:7" ht="16" x14ac:dyDescent="0.2">
      <c r="A3115" s="4" t="s">
        <v>4972</v>
      </c>
      <c r="B3115" s="83"/>
      <c r="C3115" s="5" t="s">
        <v>4973</v>
      </c>
      <c r="D3115" s="11"/>
      <c r="E3115" s="34">
        <v>4879</v>
      </c>
      <c r="F3115" s="35">
        <v>0</v>
      </c>
      <c r="G3115" s="35">
        <v>0</v>
      </c>
    </row>
    <row r="3116" spans="1:7" ht="16" x14ac:dyDescent="0.2">
      <c r="A3116" s="4" t="s">
        <v>4974</v>
      </c>
      <c r="B3116" s="83"/>
      <c r="C3116" s="5" t="s">
        <v>3476</v>
      </c>
      <c r="D3116" s="13"/>
      <c r="E3116" s="34">
        <v>82385</v>
      </c>
      <c r="F3116" s="35">
        <v>2</v>
      </c>
      <c r="G3116" s="35">
        <v>2</v>
      </c>
    </row>
    <row r="3117" spans="1:7" ht="16" x14ac:dyDescent="0.2">
      <c r="A3117" s="4" t="s">
        <v>4975</v>
      </c>
      <c r="B3117" s="84"/>
      <c r="C3117" s="5" t="s">
        <v>3353</v>
      </c>
      <c r="D3117" s="11"/>
      <c r="E3117" s="34">
        <v>19801</v>
      </c>
      <c r="F3117" s="35">
        <v>0</v>
      </c>
      <c r="G3117" s="35">
        <v>0</v>
      </c>
    </row>
    <row r="3118" spans="1:7" ht="16" x14ac:dyDescent="0.2">
      <c r="A3118" s="4" t="s">
        <v>4976</v>
      </c>
      <c r="B3118" s="82" t="s">
        <v>50</v>
      </c>
      <c r="C3118" s="5" t="s">
        <v>3273</v>
      </c>
      <c r="D3118" s="11"/>
      <c r="E3118" s="34">
        <v>38558</v>
      </c>
      <c r="F3118" s="35">
        <v>0</v>
      </c>
      <c r="G3118" s="35">
        <v>0</v>
      </c>
    </row>
    <row r="3119" spans="1:7" ht="16" x14ac:dyDescent="0.2">
      <c r="A3119" s="4" t="s">
        <v>4977</v>
      </c>
      <c r="B3119" s="83"/>
      <c r="C3119" s="5" t="s">
        <v>2670</v>
      </c>
      <c r="D3119" s="11"/>
      <c r="E3119" s="34">
        <v>12024</v>
      </c>
      <c r="F3119" s="35">
        <v>0</v>
      </c>
      <c r="G3119" s="35">
        <v>0</v>
      </c>
    </row>
    <row r="3120" spans="1:7" ht="16" x14ac:dyDescent="0.2">
      <c r="A3120" s="4" t="s">
        <v>4978</v>
      </c>
      <c r="B3120" s="83"/>
      <c r="C3120" s="5" t="s">
        <v>1756</v>
      </c>
      <c r="D3120" s="13"/>
      <c r="E3120" s="34">
        <v>48145</v>
      </c>
      <c r="F3120" s="35">
        <v>2</v>
      </c>
      <c r="G3120" s="35">
        <v>2</v>
      </c>
    </row>
    <row r="3121" spans="1:7" ht="16" x14ac:dyDescent="0.2">
      <c r="A3121" s="4" t="s">
        <v>4979</v>
      </c>
      <c r="B3121" s="83"/>
      <c r="C3121" s="5" t="s">
        <v>2675</v>
      </c>
      <c r="D3121" s="11"/>
      <c r="E3121" s="34">
        <v>14013</v>
      </c>
      <c r="F3121" s="35">
        <v>0</v>
      </c>
      <c r="G3121" s="35">
        <v>0</v>
      </c>
    </row>
    <row r="3122" spans="1:7" ht="16" x14ac:dyDescent="0.2">
      <c r="A3122" s="4" t="s">
        <v>4980</v>
      </c>
      <c r="B3122" s="83"/>
      <c r="C3122" s="5" t="s">
        <v>4981</v>
      </c>
      <c r="D3122" s="11"/>
      <c r="E3122" s="34">
        <v>13824</v>
      </c>
      <c r="F3122" s="35">
        <v>0</v>
      </c>
      <c r="G3122" s="35">
        <v>0</v>
      </c>
    </row>
    <row r="3123" spans="1:7" ht="16" x14ac:dyDescent="0.2">
      <c r="A3123" s="4" t="s">
        <v>4982</v>
      </c>
      <c r="B3123" s="83"/>
      <c r="C3123" s="5" t="s">
        <v>3606</v>
      </c>
      <c r="D3123" s="11"/>
      <c r="E3123" s="34">
        <v>7852</v>
      </c>
      <c r="F3123" s="35">
        <v>0</v>
      </c>
      <c r="G3123" s="35">
        <v>0</v>
      </c>
    </row>
    <row r="3124" spans="1:7" ht="16" x14ac:dyDescent="0.2">
      <c r="A3124" s="4" t="s">
        <v>4983</v>
      </c>
      <c r="B3124" s="83"/>
      <c r="C3124" s="5" t="s">
        <v>566</v>
      </c>
      <c r="D3124" s="11"/>
      <c r="E3124" s="34">
        <v>39464</v>
      </c>
      <c r="F3124" s="35">
        <v>0</v>
      </c>
      <c r="G3124" s="35">
        <v>0</v>
      </c>
    </row>
    <row r="3125" spans="1:7" ht="16" x14ac:dyDescent="0.2">
      <c r="A3125" s="4" t="s">
        <v>4984</v>
      </c>
      <c r="B3125" s="83"/>
      <c r="C3125" s="5" t="s">
        <v>4985</v>
      </c>
      <c r="D3125" s="11"/>
      <c r="E3125" s="34">
        <v>12640</v>
      </c>
      <c r="F3125" s="35">
        <v>0</v>
      </c>
      <c r="G3125" s="35">
        <v>0</v>
      </c>
    </row>
    <row r="3126" spans="1:7" ht="16" x14ac:dyDescent="0.2">
      <c r="A3126" s="4" t="s">
        <v>4986</v>
      </c>
      <c r="B3126" s="83"/>
      <c r="C3126" s="5" t="s">
        <v>4987</v>
      </c>
      <c r="D3126" s="11"/>
      <c r="E3126" s="34">
        <v>4600</v>
      </c>
      <c r="F3126" s="35">
        <v>0</v>
      </c>
      <c r="G3126" s="35">
        <v>0</v>
      </c>
    </row>
    <row r="3127" spans="1:7" ht="16" x14ac:dyDescent="0.2">
      <c r="A3127" s="4" t="s">
        <v>4988</v>
      </c>
      <c r="B3127" s="83"/>
      <c r="C3127" s="5" t="s">
        <v>308</v>
      </c>
      <c r="D3127" s="11"/>
      <c r="E3127" s="34">
        <v>8908</v>
      </c>
      <c r="F3127" s="35">
        <v>0</v>
      </c>
      <c r="G3127" s="35">
        <v>0</v>
      </c>
    </row>
    <row r="3128" spans="1:7" ht="16" x14ac:dyDescent="0.2">
      <c r="A3128" s="4" t="s">
        <v>4989</v>
      </c>
      <c r="B3128" s="83"/>
      <c r="C3128" s="5" t="s">
        <v>4990</v>
      </c>
      <c r="D3128" s="21"/>
      <c r="E3128" s="34">
        <v>102938</v>
      </c>
      <c r="F3128" s="35">
        <v>10</v>
      </c>
      <c r="G3128" s="35">
        <v>10</v>
      </c>
    </row>
    <row r="3129" spans="1:7" ht="16" x14ac:dyDescent="0.2">
      <c r="A3129" s="4" t="s">
        <v>4991</v>
      </c>
      <c r="B3129" s="83"/>
      <c r="C3129" s="5" t="s">
        <v>314</v>
      </c>
      <c r="D3129" s="11"/>
      <c r="E3129" s="34">
        <v>21180</v>
      </c>
      <c r="F3129" s="35">
        <v>0</v>
      </c>
      <c r="G3129" s="35">
        <v>0</v>
      </c>
    </row>
    <row r="3130" spans="1:7" ht="16" x14ac:dyDescent="0.2">
      <c r="A3130" s="4" t="s">
        <v>4992</v>
      </c>
      <c r="B3130" s="83"/>
      <c r="C3130" s="5" t="s">
        <v>4993</v>
      </c>
      <c r="D3130" s="12"/>
      <c r="E3130" s="34">
        <v>80526</v>
      </c>
      <c r="F3130" s="35">
        <v>1</v>
      </c>
      <c r="G3130" s="35">
        <v>1</v>
      </c>
    </row>
    <row r="3131" spans="1:7" ht="16" x14ac:dyDescent="0.2">
      <c r="A3131" s="4" t="s">
        <v>4994</v>
      </c>
      <c r="B3131" s="83"/>
      <c r="C3131" s="5" t="s">
        <v>4995</v>
      </c>
      <c r="D3131" s="11"/>
      <c r="E3131" s="34">
        <v>2341</v>
      </c>
      <c r="F3131" s="35">
        <v>0</v>
      </c>
      <c r="G3131" s="35">
        <v>0</v>
      </c>
    </row>
    <row r="3132" spans="1:7" ht="16" x14ac:dyDescent="0.2">
      <c r="A3132" s="4" t="s">
        <v>4996</v>
      </c>
      <c r="B3132" s="83"/>
      <c r="C3132" s="5" t="s">
        <v>610</v>
      </c>
      <c r="D3132" s="11"/>
      <c r="E3132" s="34">
        <v>31171</v>
      </c>
      <c r="F3132" s="35">
        <v>0</v>
      </c>
      <c r="G3132" s="35">
        <v>0</v>
      </c>
    </row>
    <row r="3133" spans="1:7" ht="16" x14ac:dyDescent="0.2">
      <c r="A3133" s="4" t="s">
        <v>4997</v>
      </c>
      <c r="B3133" s="83"/>
      <c r="C3133" s="5" t="s">
        <v>2507</v>
      </c>
      <c r="D3133" s="11"/>
      <c r="E3133" s="34">
        <v>8634</v>
      </c>
      <c r="F3133" s="35">
        <v>0</v>
      </c>
      <c r="G3133" s="35">
        <v>0</v>
      </c>
    </row>
    <row r="3134" spans="1:7" ht="16" x14ac:dyDescent="0.2">
      <c r="A3134" s="4" t="s">
        <v>4998</v>
      </c>
      <c r="B3134" s="83"/>
      <c r="C3134" s="5" t="s">
        <v>1696</v>
      </c>
      <c r="D3134" s="11"/>
      <c r="E3134" s="34">
        <v>33241</v>
      </c>
      <c r="F3134" s="35">
        <v>0</v>
      </c>
      <c r="G3134" s="35">
        <v>0</v>
      </c>
    </row>
    <row r="3135" spans="1:7" ht="16" x14ac:dyDescent="0.2">
      <c r="A3135" s="4" t="s">
        <v>4999</v>
      </c>
      <c r="B3135" s="83"/>
      <c r="C3135" s="5" t="s">
        <v>5000</v>
      </c>
      <c r="D3135" s="12"/>
      <c r="E3135" s="34">
        <v>8929</v>
      </c>
      <c r="F3135" s="35">
        <v>1</v>
      </c>
      <c r="G3135" s="35">
        <v>1</v>
      </c>
    </row>
    <row r="3136" spans="1:7" ht="16" x14ac:dyDescent="0.2">
      <c r="A3136" s="4" t="s">
        <v>5001</v>
      </c>
      <c r="B3136" s="83"/>
      <c r="C3136" s="5" t="s">
        <v>5002</v>
      </c>
      <c r="D3136" s="11"/>
      <c r="E3136" s="34">
        <v>41267</v>
      </c>
      <c r="F3136" s="35">
        <v>0</v>
      </c>
      <c r="G3136" s="35">
        <v>0</v>
      </c>
    </row>
    <row r="3137" spans="1:7" ht="16" x14ac:dyDescent="0.2">
      <c r="A3137" s="4" t="s">
        <v>5003</v>
      </c>
      <c r="B3137" s="83"/>
      <c r="C3137" s="5" t="s">
        <v>1265</v>
      </c>
      <c r="D3137" s="11"/>
      <c r="E3137" s="34">
        <v>23333</v>
      </c>
      <c r="F3137" s="35">
        <v>0</v>
      </c>
      <c r="G3137" s="35">
        <v>0</v>
      </c>
    </row>
    <row r="3138" spans="1:7" ht="16" x14ac:dyDescent="0.2">
      <c r="A3138" s="4" t="s">
        <v>5004</v>
      </c>
      <c r="B3138" s="83"/>
      <c r="C3138" s="5" t="s">
        <v>5005</v>
      </c>
      <c r="D3138" s="13"/>
      <c r="E3138" s="34">
        <v>20728</v>
      </c>
      <c r="F3138" s="35">
        <v>2</v>
      </c>
      <c r="G3138" s="35">
        <v>2</v>
      </c>
    </row>
    <row r="3139" spans="1:7" ht="16" x14ac:dyDescent="0.2">
      <c r="A3139" s="4" t="s">
        <v>5006</v>
      </c>
      <c r="B3139" s="83"/>
      <c r="C3139" s="5" t="s">
        <v>5007</v>
      </c>
      <c r="D3139" s="11"/>
      <c r="E3139" s="34">
        <v>7597</v>
      </c>
      <c r="F3139" s="35">
        <v>0</v>
      </c>
      <c r="G3139" s="35">
        <v>0</v>
      </c>
    </row>
    <row r="3140" spans="1:7" ht="16" x14ac:dyDescent="0.2">
      <c r="A3140" s="4" t="s">
        <v>5008</v>
      </c>
      <c r="B3140" s="84"/>
      <c r="C3140" s="5" t="s">
        <v>5009</v>
      </c>
      <c r="D3140" s="11"/>
      <c r="E3140" s="34">
        <v>6840</v>
      </c>
      <c r="F3140" s="35">
        <v>0</v>
      </c>
      <c r="G3140" s="35">
        <v>0</v>
      </c>
    </row>
  </sheetData>
  <autoFilter ref="A1:W3140" xr:uid="{5978C8DC-2C6F-004E-96C5-62DBCBCD966C}"/>
  <mergeCells count="50">
    <mergeCell ref="B2361:B2426"/>
    <mergeCell ref="B3063:B3117"/>
    <mergeCell ref="B3118:B3140"/>
    <mergeCell ref="B2938:B2951"/>
    <mergeCell ref="B2952:B2990"/>
    <mergeCell ref="B2991:B3062"/>
    <mergeCell ref="B2522:B2775"/>
    <mergeCell ref="B2776:B2804"/>
    <mergeCell ref="B2805:B2937"/>
    <mergeCell ref="B2427:B2521"/>
    <mergeCell ref="B2130:B2206"/>
    <mergeCell ref="B2207:B2242"/>
    <mergeCell ref="B2243:B2309"/>
    <mergeCell ref="B2310:B2314"/>
    <mergeCell ref="B2315:B2360"/>
    <mergeCell ref="B1913:B1933"/>
    <mergeCell ref="B1934:B1966"/>
    <mergeCell ref="B1967:B1983"/>
    <mergeCell ref="B1984:B2041"/>
    <mergeCell ref="B2042:B2129"/>
    <mergeCell ref="B1903:B1912"/>
    <mergeCell ref="B1180:B1193"/>
    <mergeCell ref="B1194:B1217"/>
    <mergeCell ref="B1218:B1233"/>
    <mergeCell ref="B1234:B1316"/>
    <mergeCell ref="B1317:B1403"/>
    <mergeCell ref="B1404:B1518"/>
    <mergeCell ref="B1519:B1600"/>
    <mergeCell ref="B1601:B1656"/>
    <mergeCell ref="B1657:B1756"/>
    <mergeCell ref="B1757:B1809"/>
    <mergeCell ref="B1810:B1902"/>
    <mergeCell ref="B1116:B1179"/>
    <mergeCell ref="B320:B322"/>
    <mergeCell ref="B323:B389"/>
    <mergeCell ref="B390:B548"/>
    <mergeCell ref="B549:B553"/>
    <mergeCell ref="B554:B652"/>
    <mergeCell ref="B653:B696"/>
    <mergeCell ref="B697:B798"/>
    <mergeCell ref="B799:B890"/>
    <mergeCell ref="B891:B995"/>
    <mergeCell ref="B996:B1115"/>
    <mergeCell ref="B311:B318"/>
    <mergeCell ref="B247:B310"/>
    <mergeCell ref="B2:B31"/>
    <mergeCell ref="B32:B98"/>
    <mergeCell ref="B99:B173"/>
    <mergeCell ref="B174:B188"/>
    <mergeCell ref="B189:B246"/>
  </mergeCells>
  <conditionalFormatting sqref="D313">
    <cfRule type="expression" dxfId="64" priority="66">
      <formula>"$E2=""over100"""</formula>
    </cfRule>
  </conditionalFormatting>
  <conditionalFormatting sqref="D314">
    <cfRule type="expression" dxfId="63" priority="65">
      <formula>"$E2=""over100"""</formula>
    </cfRule>
  </conditionalFormatting>
  <conditionalFormatting sqref="D317">
    <cfRule type="expression" dxfId="62" priority="64">
      <formula>"$E2=""over100"""</formula>
    </cfRule>
  </conditionalFormatting>
  <conditionalFormatting sqref="D318">
    <cfRule type="expression" dxfId="61" priority="63">
      <formula>"$E2=""over100"""</formula>
    </cfRule>
  </conditionalFormatting>
  <conditionalFormatting sqref="J2:J18">
    <cfRule type="expression" dxfId="60" priority="61">
      <formula>"$E2=""over100"""</formula>
    </cfRule>
  </conditionalFormatting>
  <conditionalFormatting sqref="D310 D307:D308 D299:D305 D291:D297 D285:D289 D283 D278:D280 D271:D276 D268:D269 D266 D264 D250:D262 D243 D239:D241 D234 D220 D217 D213:D214 D209:D210 D206 D202 D199 D196 D193:D194 D190:D191 D186:D187 D178:D179 D174 D172 D167 D164 D161 D159 D157 D153:D155 D150:D151 D146:D148 D138:D140 D134:D136 D126:D132 D122 D117:D118 D115 D113 D111 D107:D109 D103:D104 D100:D101 D96 D90:D91 D81 D78 D74 D71 D69 D67 D62:D64 D60 D52 D48:D50 D43:D45 D41 D36 D22:D31 D15:D20 D12:D13 D5:D10 D2:D3">
    <cfRule type="expression" dxfId="59" priority="60">
      <formula>"$E2=""over100"""</formula>
    </cfRule>
  </conditionalFormatting>
  <conditionalFormatting sqref="D306 D290 D284 D281 D270 D265 D248 D246 D235 D232 D228 D223 D219 D216 D197 D180 D176 D169 D162 D156 D149 D141:D143 D125 D123 D119 D112 D105:D106 D99 D89 D87 D85 D79 D77 D73 D70 D65 D56 D53 D46 D42 D37:D38 D21 D14">
    <cfRule type="expression" dxfId="58" priority="59">
      <formula>"$E2=""over100"""</formula>
    </cfRule>
  </conditionalFormatting>
  <conditionalFormatting sqref="D245 D233 D229 D211 D205 D201 D177 D173 D170:D171 D165 D144 D120 D114 D110 D102 D97:D98 D95 D93 D84 D58 D51 D34:D35 D32 D11">
    <cfRule type="expression" dxfId="57" priority="58">
      <formula>"$E2=""over100"""</formula>
    </cfRule>
  </conditionalFormatting>
  <conditionalFormatting sqref="D298 D183 D175 D166 D152 D145 D137 D121 D86 D66 D61 D59 D57 D47">
    <cfRule type="expression" dxfId="56" priority="57">
      <formula>"$E2=""over100"""</formula>
    </cfRule>
  </conditionalFormatting>
  <conditionalFormatting sqref="D277 D208 D200 D188 D168 D163 D124 D75 D54 D39">
    <cfRule type="expression" dxfId="55" priority="56">
      <formula>"$E2=""over100"""</formula>
    </cfRule>
  </conditionalFormatting>
  <conditionalFormatting sqref="D282 D230 D192 D116 D83 D55 D33">
    <cfRule type="expression" dxfId="54" priority="55">
      <formula>"$E2=""over100"""</formula>
    </cfRule>
  </conditionalFormatting>
  <conditionalFormatting sqref="D238 D185 D88 D40">
    <cfRule type="expression" dxfId="53" priority="54">
      <formula>"$E2=""over100"""</formula>
    </cfRule>
  </conditionalFormatting>
  <conditionalFormatting sqref="D247 D244 D160">
    <cfRule type="expression" dxfId="52" priority="53">
      <formula>"$E2=""over100"""</formula>
    </cfRule>
  </conditionalFormatting>
  <conditionalFormatting sqref="D215 D92">
    <cfRule type="expression" dxfId="51" priority="52">
      <formula>"$E2=""over100"""</formula>
    </cfRule>
  </conditionalFormatting>
  <conditionalFormatting sqref="D133 D72">
    <cfRule type="expression" dxfId="50" priority="51">
      <formula>"$E2=""over100"""</formula>
    </cfRule>
  </conditionalFormatting>
  <conditionalFormatting sqref="D212 D204 D182">
    <cfRule type="expression" dxfId="49" priority="50">
      <formula>"$E2=""over100"""</formula>
    </cfRule>
  </conditionalFormatting>
  <conditionalFormatting sqref="D309 D237">
    <cfRule type="expression" dxfId="48" priority="49">
      <formula>"$E2=""over100"""</formula>
    </cfRule>
  </conditionalFormatting>
  <conditionalFormatting sqref="D242">
    <cfRule type="expression" dxfId="47" priority="48">
      <formula>"$E2=""over100"""</formula>
    </cfRule>
  </conditionalFormatting>
  <conditionalFormatting sqref="D236 D231 D226 D94 D4">
    <cfRule type="expression" dxfId="46" priority="47">
      <formula>"$E2=""over100"""</formula>
    </cfRule>
  </conditionalFormatting>
  <conditionalFormatting sqref="D311">
    <cfRule type="expression" dxfId="45" priority="46">
      <formula>"$E2=""over100"""</formula>
    </cfRule>
  </conditionalFormatting>
  <conditionalFormatting sqref="D312">
    <cfRule type="expression" dxfId="44" priority="45">
      <formula>"$E2=""over100"""</formula>
    </cfRule>
  </conditionalFormatting>
  <conditionalFormatting sqref="D315">
    <cfRule type="expression" dxfId="43" priority="44">
      <formula>"$E2=""over100"""</formula>
    </cfRule>
  </conditionalFormatting>
  <conditionalFormatting sqref="D316">
    <cfRule type="expression" dxfId="42" priority="43">
      <formula>"$E2=""over100"""</formula>
    </cfRule>
  </conditionalFormatting>
  <conditionalFormatting sqref="D1983 D1980:D1981 D1972:D1978 D1968 D1964:D1965 D1961:D1962 D1958 D1954:D1956 D1952 D1948:D1950 D1942:D1946 D1940 D1938 D1935 D1929:D1931 D1926 D1922 D1914 D1912 D1887:D1904 D1884:D1885 D1881:D1882 D1866:D1879 D1838:D1863 D1834:D1835 D1817:D1832 D1810:D1815 D1808 D1766:D1806 D1756:D1764 D1753 D1750:D1751 D1743:D1745 D1740 D1731:D1732 D1724 D1719 D1717 D1715 D1711:D1713 D1708:D1709 D1706 D1704 D1693:D1694 D1686 D1683 D1676:D1678 D1670:D1673 D1661:D1662 D1659 D1642:D1655 D1635:D1640 D1627:D1633 D1622:D1623 D1616:D1620 D1613:D1614 D1608:D1611 D1599:D1606 D1594:D1597 D1591 D1587:D1589 D1585 D1583 D1580:D1581 D1577:D1578 D1574 D1567:D1569 D1562:D1563 D1560 D1557 D1553 D1550:D1551 D1544:D1547 D1537:D1539 D1534 D1530:D1531 D1526:D1528 D1521:D1523 D1517:D1518 D1515 D1509:D1513 D1507 D1503 D1500:D1501 D1493:D1498 D1487:D1490 D1485 D1476:D1483 D1471:D1474 D1461:D1469 D1459 D1455:D1456 D1446:D1450 D1443:D1444 D1428:D1441 D1424:D1426 D1420:D1422 D1418 D1415:D1416 D1409:D1412 D1390:D1407 D1386:D1387 D1379:D1384 D1372:D1377 D1367:D1370 D1352:D1364 D1344:D1350 D1341:D1342 D1336:D1339 D1331:D1334 D1328:D1329 D1325:D1326 D1320:D1323 D1316:D1317 D1311:D1313 D1307:D1309 D1304:D1305 D1298:D1301 D1295 D1292:D1293 D1285:D1290 D1281:D1282 D1278:D1279 D1275:D1276 D1273 D1269:D1270 D1267 D1262:D1265 D1259:D1260 D1257 D1251:D1255 D1248:D1249 D1245 D1243 D1234:D1241 D1226:D1232 D1221:D1224 D1219 D1216 D1214 D1212 D1204:D1205 D1198:D1201 D1194 D1189 D1187 D1185 D1183 D1178:D1179 D1171:D1173 D1162 D1160 D1156:D1158 D1153:D1154 D1151 D1142:D1143 D1140 D1135:D1137 D1130:D1131 D1126:D1127 D1119:D1121 D1117 D1114:D1115 D1110:D1112 D1104:D1108 D1102 D1099:D1100 D1096:D1097 D1093:D1094 D1089:D1091 D1075:D1087 D1069:D1073 D1059:D1067 D1055:D1057 D1053 D1043:D1050 D1033:D1041 D1030 D1026:D1028 D1021:D1024 D1015:D1018 D1013 D1011 D1006:D1009 D1004 D1001:D1002 D996:D999 D980:D994 D978 D975:D976 D957:D973 D943:D955 D941 D937:D939 D922:D935 D919 D914:D917 D899:D912 D883:D897 D881 D878:D879 D873:D876 D863:D871 D852:D861 D848:D850 D846 D841:D842 D835:D837 D831 D828 D819:D826 D817 D809:D813 D801:D807 D798:D799 D796 D789:D794 D786:D787 D784 D780:D782 D778 D769:D776 D762:D766 D755:D758 D753 D751 D748:D749 D745 D743 D736:D741 D720:D734 D713:D718 D707:D711 D696:D705 D691:D693 D688:D689 D681:D685 D677:D678 D675 D667:D673 D663:D665 D659:D661 D654:D657 D648:D652 D644:D646 D639:D642 D637 D632:D634 D624:D629 D619:D622 D612:D617 D606:D609 D596:D604 D591:D594 D577:D589 D561:D575 D558:D559 D554:D556 D551:D552 D545:D548 D540:D543 D538 D531:D535 D527:D528 D522:D524 D519:D520 D516:D517 D512:D514 D505:D509 D503 D500:D501 D497:D498 D492:D494 D489:D490 D487 D485 D482:D483 D477:D480 D470:D475 D466:D468 D463 D459:D460 D457 D454 D450:D452 D442:D443 D438:D439 D435 D430:D431 D425:D428 D423 D421 D419 D415:D416 D412:D413 D406:D409 D401:D402 D398:D399 D395 D391:D393 D389 D385:D387 D382:D383 D379:D380 D376 D368:D369 D359:D361 D354:D355 D351 D349 D340:D347 D336 D331 D329 D326">
    <cfRule type="expression" dxfId="41" priority="42">
      <formula>"$E2=""over100"""</formula>
    </cfRule>
  </conditionalFormatting>
  <conditionalFormatting sqref="D1979 D1970:D1971 D1967 D1951 D1937 D1932:D1933 D1927 D1911 D1906:D1908 D1883 D1880 D1865 D1836 D1833 D1816 D1809 D1741 D1737 D1729 D1727 D1725 D1722 D1718 D1703 D1700 D1696 D1689 D1684 D1668 D1656 D1641 D1634 D1626 D1615 D1612 D1607 D1598 D1592 D1584 D1582 D1576 D1570 D1565 D1561 D1558:D1559 D1554 D1549 D1540:D1541 D1533 D1524 D1519 D1516 D1514 D1508 D1499 D1491:D1492 D1484 D1460 D1457:D1458 D1454 D1452 D1423 D1417 D1414 D1408 D1385 D1371 D1365:D1366 D1351 D1330 D1327 D1324 D1319 D1302 D1284 D1261 D1256 D1250 D1247 D1242 D1233 D1225 D1220 D1217:D1218 D1215 D1211 D1208 D1180:D1181 D1176:D1177 D1169 D1166 D1161 D1150 D1145 D1134 D1128 D1122 D1116 D1103 D1101 D1092 D1088 D1074 D1058 D1052 D1031 D1019 D1014 D1012 D1010 D1005 D1003 D1000 D974 D956 D942 D940 D921 D918 D898 D862 D844:D845 D840 D838 D833 D829:D830 D827 D814:D815 D808 D785 D777 D761 D759 D750 D744 D735 D695 D690 D679 D676 D674 D662 D658 D647 D643 D638 D636 D631 D618 D610:D611 D595 D590 D539 D529 D525:D526 D521 D504 D499 D491 D488 D486 D484 D469 D461 D455 D453 D448 D444:D446 D440:D441 D432 D429 D424 D418 D410:D411 D404 D396:D397 D390 D366:D367 D353 D338:D339 D334 D324">
    <cfRule type="expression" dxfId="40" priority="41">
      <formula>"$E2=""over100"""</formula>
    </cfRule>
  </conditionalFormatting>
  <conditionalFormatting sqref="D1966 D1963 D1959:D1960 D1953 D1939 D1920 D1917 D1909:D1910 D1905 D1886 D1807 D1755 D1746 D1742 D1735 D1728 D1726 D1714 D1701 D1691 D1663 D1658 D1624 D1621 D1586 D1575 D1571:D1573 D1566 D1564 D1555 D1529 D1525 D1520 D1504 D1486 D1445 D1419 D1389 D1340 D1303 D1280 D1277 D1268 D1202:D1203 D1190 D1170 D1149 D1129 D1123 D1113 D1109 D1098 D1068 D1054 D1042 D1032 D1020 D920 D913 D877 D872 D851 D834 D832 D818 D816 D767 D760 D746 D719 D694 D686 D635 D623 D605 D557 D553 D518 D515 D502 D476 D462 D434 D417 D403 D394 D384 D362 D356 D352">
    <cfRule type="expression" dxfId="39" priority="40">
      <formula>"$E2=""over100"""</formula>
    </cfRule>
  </conditionalFormatting>
  <conditionalFormatting sqref="D1738 D1702 D1679:D1681 D1625 D1593 D1590 D1535:D1536 D1502 D1475 D1470 D1318 D1314 D1297 D1291 D1244 D1206 D1188 D1174:D1175 D1167 D1163:D1164 D1159 D1146:D1147 D1139 D1118 D1095 D1025 D839 D788 D680 D653 D576 D536:D537 D481 D447 D420 D405 D388 D375 D371 D364 D335 D330 D323">
    <cfRule type="expression" dxfId="38" priority="39">
      <formula>"$E2=""over100"""</formula>
    </cfRule>
  </conditionalFormatting>
  <conditionalFormatting sqref="D1947 D1924 D1918 D1915 D1765 D1749 D1739 D1705 D1698 D1695 D1687 D1685 D1669 D1666 D1427 D1335 D1213 D1193 D1191 D1148 D882 D687 D666 D630 D544 D465 D437 D377 D348 D333 D320">
    <cfRule type="expression" dxfId="37" priority="38">
      <formula>"$E2=""over100"""</formula>
    </cfRule>
  </conditionalFormatting>
  <conditionalFormatting sqref="D1936 D1913 D1733 D1723 D1692 D1675 D1664 D1657 D1579 D1552 D1532 D1453 D1388 D1310 D1266 D1246 D1207 D1184 D1144 D1133 D936 D880 D795 D742 D549:D550 D458 D378 D332">
    <cfRule type="expression" dxfId="36" priority="37">
      <formula>"$E2=""over100"""</formula>
    </cfRule>
  </conditionalFormatting>
  <conditionalFormatting sqref="D1957 D1923 D1864 D1747 D1736 D1710 D1667 D1665 D1165 D1141 D783 D754 D706 D560 D511 D496 D357 D325">
    <cfRule type="expression" dxfId="35" priority="36">
      <formula>"$E2=""over100"""</formula>
    </cfRule>
  </conditionalFormatting>
  <conditionalFormatting sqref="D1925 D1921 D1754 D1707 D1548 D1271 D1138 D1132 D768 D464 D381 D327 D322">
    <cfRule type="expression" dxfId="34" priority="35">
      <formula>"$E2=""over100"""</formula>
    </cfRule>
  </conditionalFormatting>
  <conditionalFormatting sqref="D1752 D1734 D1699 D1674 D1660 D1413 D1283 D1182 D752 D530">
    <cfRule type="expression" dxfId="33" priority="34">
      <formula>"$E2=""over100"""</formula>
    </cfRule>
  </conditionalFormatting>
  <conditionalFormatting sqref="D1542 D1294 D1195 D1155 D495 D374 D363">
    <cfRule type="expression" dxfId="32" priority="33">
      <formula>"$E2=""over100"""</formula>
    </cfRule>
  </conditionalFormatting>
  <conditionalFormatting sqref="D1928 D1721 D1378 D779 D747 D400">
    <cfRule type="expression" dxfId="31" priority="32">
      <formula>"$E2=""over100"""</formula>
    </cfRule>
  </conditionalFormatting>
  <conditionalFormatting sqref="D1982 D1941 D1556 D1272 D1186 D1168 D1029 D372 D328">
    <cfRule type="expression" dxfId="30" priority="31">
      <formula>"$E2=""over100"""</formula>
    </cfRule>
  </conditionalFormatting>
  <conditionalFormatting sqref="D1730 D1274 D797 D510">
    <cfRule type="expression" dxfId="29" priority="30">
      <formula>"$E2=""over100"""</formula>
    </cfRule>
  </conditionalFormatting>
  <conditionalFormatting sqref="D1916 D1720 D1442 D1152">
    <cfRule type="expression" dxfId="28" priority="29">
      <formula>"$E2=""over100"""</formula>
    </cfRule>
  </conditionalFormatting>
  <conditionalFormatting sqref="D1125 D979">
    <cfRule type="expression" dxfId="27" priority="28">
      <formula>"$E2=""over100"""</formula>
    </cfRule>
  </conditionalFormatting>
  <conditionalFormatting sqref="D995">
    <cfRule type="expression" dxfId="26" priority="27">
      <formula>"$E2=""over100"""</formula>
    </cfRule>
  </conditionalFormatting>
  <conditionalFormatting sqref="D1837 D1682 D1306 D1296 D1209 D1197 D1192 D456 D436 D422 D373 D358">
    <cfRule type="expression" dxfId="25" priority="26">
      <formula>"$E2=""over100"""</formula>
    </cfRule>
  </conditionalFormatting>
  <conditionalFormatting sqref="D3139:D3140 D3136:D3137 D3131:D3134 D3129 D3121:D3127 D3117:D3119 D3108:D3115 D3104:D3106 D3101:D3102 D3098:D3099 D3085:D3095 D3083 D3077:D3080 D3071:D3074 D3069 D3065:D3066 D3059:D3062 D3056:D3057 D3052:D3054 D3049 D3047 D3045 D3043 D3040:D3041 D3036:D3038 D3034 D3032 D3028:D3029 D3026 D3023:D3024 D3019:D3021 D3009:D3017 D3007 D3004:D3005 D2994:D3002 D2991:D2992 D2989 D2986:D2987 D2984 D2981 D2979 D2976 D2971:D2973 D2966:D2967 D2963 D2958:D2959 D2955:D2956 D2952 D2949:D2950 D2944:D2947 D2942 D2938:D2940 D2931:D2936 D2929 D2925:D2926 D2923 D2915:D2916 D2913 D2910 D2908 D2902:D2903 D2900 D2895:D2896 D2892:D2893 D2888 D2885:D2886 D2879:D2881 D2876:D2877 D2869:D2874 D2867 D2865 D2862 D2850:D2859 D2846 D2844 D2838:D2842 D2832:D2835 D2826:D2827 D2822:D2824 D2820 D2818 D2814:D2816 D2808:D2811 D2803 D2801 D2799 D2794:D2797 D2790:D2792 D2787:D2788 D2782:D2784 D2780 D2778 D2771:D2776 D2769 D2765:D2766 D2763 D2759:D2760 D2754 D2749:D2752 D2743:D2744 D2740 D2734:D2738 D2732 D2730 D2726:D2728 D2723:D2724 D2713:D2721 D2709:D2711 D2706 D2703:D2704 D2700:D2701 D2697:D2698 D2693:D2694 D2688:D2690 D2685 D2683 D2680:D2681 D2677:D2678 D2674:D2675 D2672 D2669:D2670 D2667 D2665 D2659:D2662 D2655:D2657 D2651:D2653 D2645 D2639:D2643 D2636 D2633 D2630:D2631 D2627 D2624:D2625 D2614:D2620 D2611:D2612 D2606:D2609 D2604 D2602 D2597:D2599 D2593:D2595 D2590 D2586:D2588 D2583:D2584 D2581 D2579 D2572:D2577 D2569:D2570 D2567 D2565 D2558:D2563 D2556 D2554 D2543:D2551 D2537:D2539 D2533:D2534 D2529:D2531 D2526:D2527 D2523 D2521 D2519 D2517 D2514:D2515 D2511:D2512 D2506:D2507 D2504 D2502 D2498 D2495 D2493 D2490 D2486 D2482 D2476:D2478 D2470:D2471 D2468 D2464 D2460:D2462 D2453:D2456 D2442 D2440 D2433:D2437 D2429:D2430 D2413:D2426 D2410:D2411 D2393:D2408 D2361:D2391 D2333 D2323 D2314:D2315 D2312 D2310 D2308 D2304 D2301:D2302 D2297:D2299 D2294:D2295 D2289:D2290 D2286 D2279 D2275:D2276 D2273 D2271 D2269 D2266 D2262 D2260 D2255:D2256 D2250 D2247 D2241:D2243 D2238:D2239 D2233:D2236 D2231 D2225 D2222 D2217:D2220 D2213:D2214 D2210 D2203:D2206 D2196:D2199 D2194 D2190:D2192 D2187:D2188 D2182 D2174:D2175 D2172 D2166:D2170 D2161:D2164 D2155:D2159 D2150:D2151 D2146:D2147 D2144 D2142 D2139:D2140 D2137 D2133:D2135 D2131 D2125:D2128 D2119:D2123 D2116 D2112:D2113 D2104:D2110 D2102 D2099:D2100 D2092:D2097 D2090 D2085 D2076:D2083 D2073:D2074 D2071 D2069 D2067 D2065 D2063 D2060:D2061 D2057:D2058 D2055 D2050:D2052 D2044:D2047 D2042">
    <cfRule type="expression" dxfId="24" priority="25">
      <formula>"$E2=""over100"""</formula>
    </cfRule>
  </conditionalFormatting>
  <conditionalFormatting sqref="D3135 D3130 D3107 D3100 D3097 D3084 D3075:D3076 D3070 D3067 D3063 D3055 D3051 D3048 D3039 D3035 D3033 D3030 D3025 D3022 D3018 D3006 D2993 D2980 D2977 D2975 D2970 D2965 D2960:D2961 D2951 D2943 D2941 D2930 D2920 D2918 D2912 D2906:D2907 D2897 D2894 D2891 D2887 D2883 D2875 D2861 D2847 D2836 D2831 D2828 D2825 D2798 D2789 D2785:D2786 D2781 D2770 D2758 D2755 D2753 D2745 D2739 D2731 D2729 D2725 D2707 D2705 D2696 D2692 D2687 D2676 D2666 D2663:D2664 D2658 D2647:D2649 D2632 D2623 D2603 D2601 D2596 D2592 D2585 D2580 D2571 D2568 D2557 D2555 D2553 D2528 D2525 D2518 D2516 D2513 D2510 D2503 D2499:D2500 D2497 D2494 D2491 D2483 D2479 D2474 D2469 D2465:D2467 D2457 D2448:D2452 D2446 D2443 D2441 D2439 D2431 D2427:D2428 D2355 D2351 D2349 D2347 D2342 D2338:D2339 D2336 D2326 D2319 D2311 D2303 D2291:D2292 D2274 D2272 D2268 D2263 D2261 D2257:D2259 D2254 D2252 D2249 D2245 D2237 D2228:D2229 D2224 D2216 D2211:D2212 D2207 D2202 D2200 D2195 D2193 D2183 D2181 D2176:D2178 D2173 D2171 D2160 D2153 D2148:D2149 D2141 D2138 D2132 D2129:D2130 D2124 D2115 D2103 D2101 D2086:D2087 D2084 D2075 D2068 D2062 D2056 D2054 D2048:D2049 D2043">
    <cfRule type="expression" dxfId="23" priority="24">
      <formula>"$E2=""over100"""</formula>
    </cfRule>
  </conditionalFormatting>
  <conditionalFormatting sqref="D3138 D3120 D3116 D3103 D3096 D3081 D3068 D3058 D3050 D3008 D2988 D2985 D2969 D2953:D2954 D2948 D2937 D2921:D2922 D2919 D2917 D2914 D2904 D2882 D2868 D2848 D2845 D2837 D2821 D2817 D2812:D2813 D2807 D2802 D2777 D2768 D2762 D2757 D2746:D2747 D2722 D2708 D2686 D2684 D2679 D2671 D2668 D2654 D2646 D2638 D2634 D2628 D2621 D2610 D2566 D2552 D2522 D2496 D2488 D2484:D2485 D2480 D2472 D2458 D2444 D2438 D2432 D2409 D2392 D2353 D2344 D2334 D2327:D2328 D2317 D2306 D2300 D2287 D2283 D2280 D2277 D2251 D2227 D2215 D2208 D2189 D2185:D2186 D2179 D2165 D2154 D2152 D2145 D2136 D2070">
    <cfRule type="expression" dxfId="22" priority="23">
      <formula>"$E2=""over100"""</formula>
    </cfRule>
  </conditionalFormatting>
  <conditionalFormatting sqref="D3046 D3042 D3027 D2982 D2974 D2964 D2962 D2957 D2927 D2924 D2899 D2849 D2819 D2805:D2806 D2800 D2779 D2637 D2635 D2626 D2540 D2492 D2487 D2447 D2358 D2350 D2348 D2345 D2341 D2331:D2332 D2325 D2320 D2305 D2296 D2284:D2285 D2278 D2253 D2223 D2143 D2114 D2111">
    <cfRule type="expression" dxfId="21" priority="22">
      <formula>"$E2=""over100"""</formula>
    </cfRule>
  </conditionalFormatting>
  <conditionalFormatting sqref="D2884 D2864 D2764 D2742 D2702 D2695 D2589 D2542 D2532 D2520 D2475 D2356 D2321 D2270 D2240 D2221 D2209 D2091 D2088 D2064">
    <cfRule type="expression" dxfId="20" priority="21">
      <formula>"$E2=""over100"""</formula>
    </cfRule>
  </conditionalFormatting>
  <conditionalFormatting sqref="D2756 D2650 D2541 D2524 D2508 D2501 D2463 D2412 D2329 D2267 D2226">
    <cfRule type="expression" dxfId="19" priority="20">
      <formula>"$E2=""over100"""</formula>
    </cfRule>
  </conditionalFormatting>
  <conditionalFormatting sqref="D3044 D3003 D2905 D2878 D2863 D2804 D2613 D2509 D2352 D2346 D2343 D2281 D2246 D2180">
    <cfRule type="expression" dxfId="18" priority="19">
      <formula>"$E2=""over100"""</formula>
    </cfRule>
  </conditionalFormatting>
  <conditionalFormatting sqref="D2866 D2843 D2761 D2733 D2359 D2313 D2288 D2230">
    <cfRule type="expression" dxfId="17" priority="18">
      <formula>"$E2=""over100"""</formula>
    </cfRule>
  </conditionalFormatting>
  <conditionalFormatting sqref="D3082 D3064 D2712 D2248 D2117 D2053">
    <cfRule type="expression" dxfId="16" priority="17">
      <formula>"$E2=""over100"""</formula>
    </cfRule>
  </conditionalFormatting>
  <conditionalFormatting sqref="D2898 D2322 D2307 D2282">
    <cfRule type="expression" dxfId="15" priority="16">
      <formula>"$E2=""over100"""</formula>
    </cfRule>
  </conditionalFormatting>
  <conditionalFormatting sqref="D3128 D2983 D2911 D2564 D2481 D2330">
    <cfRule type="expression" dxfId="14" priority="15">
      <formula>"$E2=""over100"""</formula>
    </cfRule>
  </conditionalFormatting>
  <conditionalFormatting sqref="D2928 D2829:D2830 D2767 D2691 D2629 D2600 D2582 D2489 D2316 D2309 D2264">
    <cfRule type="expression" dxfId="13" priority="14">
      <formula>"$E2=""over100"""</formula>
    </cfRule>
  </conditionalFormatting>
  <conditionalFormatting sqref="D2682 D2360 D2318 D2089">
    <cfRule type="expression" dxfId="12" priority="13">
      <formula>"$E2=""over100"""</formula>
    </cfRule>
  </conditionalFormatting>
  <conditionalFormatting sqref="D2990">
    <cfRule type="expression" dxfId="11" priority="12">
      <formula>"$E2=""over100"""</formula>
    </cfRule>
  </conditionalFormatting>
  <conditionalFormatting sqref="D2889 D2699 D2673 D2357 D2265">
    <cfRule type="expression" dxfId="10" priority="11">
      <formula>"$E2=""over100"""</formula>
    </cfRule>
  </conditionalFormatting>
  <conditionalFormatting sqref="D2644 D2605 D2459">
    <cfRule type="expression" dxfId="9" priority="10">
      <formula>"$E2=""over100"""</formula>
    </cfRule>
  </conditionalFormatting>
  <conditionalFormatting sqref="D2901 D2860 D2793 D2591 D2535 D2473 D2335 D2324">
    <cfRule type="expression" dxfId="8" priority="9">
      <formula>"$E2=""over100"""</formula>
    </cfRule>
  </conditionalFormatting>
  <conditionalFormatting sqref="D2040:D2041 D2026:D2038 D2024 D2018:D2019 D2013 D2010 D1995 D1991:D1993 D1987 D1985 D1998:D2008 D2021:D2022">
    <cfRule type="expression" dxfId="7" priority="8">
      <formula>"$E2=""over100"""</formula>
    </cfRule>
  </conditionalFormatting>
  <conditionalFormatting sqref="D2023 D2020 D2016 D1994 D1988:D1990">
    <cfRule type="expression" dxfId="6" priority="7">
      <formula>"$E2=""over100"""</formula>
    </cfRule>
  </conditionalFormatting>
  <conditionalFormatting sqref="D2017 D2011 D1986">
    <cfRule type="expression" dxfId="5" priority="6">
      <formula>"$E2=""over100"""</formula>
    </cfRule>
  </conditionalFormatting>
  <conditionalFormatting sqref="D2014 D1996">
    <cfRule type="expression" dxfId="4" priority="5">
      <formula>"$E2=""over100"""</formula>
    </cfRule>
  </conditionalFormatting>
  <conditionalFormatting sqref="D2025">
    <cfRule type="expression" dxfId="3" priority="4">
      <formula>"$E2=""over100"""</formula>
    </cfRule>
  </conditionalFormatting>
  <conditionalFormatting sqref="D1984">
    <cfRule type="expression" dxfId="2" priority="3">
      <formula>"$E2=""over100"""</formula>
    </cfRule>
  </conditionalFormatting>
  <conditionalFormatting sqref="D2039">
    <cfRule type="expression" dxfId="1" priority="2">
      <formula>"$E2=""over100"""</formula>
    </cfRule>
  </conditionalFormatting>
  <conditionalFormatting sqref="D2015">
    <cfRule type="expression" dxfId="0" priority="1">
      <formula>"$E2=""over100"""</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E50FB-112B-E140-8322-29B1BB4AC55F}">
  <dimension ref="A1:AI3140"/>
  <sheetViews>
    <sheetView workbookViewId="0">
      <selection activeCell="N62" sqref="N62"/>
    </sheetView>
  </sheetViews>
  <sheetFormatPr baseColWidth="10" defaultRowHeight="16" x14ac:dyDescent="0.2"/>
  <cols>
    <col min="1" max="1" width="6.1640625" style="46" bestFit="1" customWidth="1"/>
    <col min="2" max="2" width="27.1640625" style="3" bestFit="1" customWidth="1"/>
    <col min="3" max="3" width="27.1640625" style="57" bestFit="1" customWidth="1"/>
    <col min="4" max="4" width="27.1640625" style="76" bestFit="1" customWidth="1"/>
    <col min="8" max="8" width="22.1640625" bestFit="1" customWidth="1"/>
    <col min="9" max="9" width="15.33203125" bestFit="1" customWidth="1"/>
    <col min="11" max="11" width="12.5" bestFit="1" customWidth="1"/>
    <col min="13" max="13" width="8" bestFit="1" customWidth="1"/>
    <col min="22" max="22" width="14.6640625" bestFit="1" customWidth="1"/>
    <col min="30" max="30" width="17.6640625" bestFit="1" customWidth="1"/>
  </cols>
  <sheetData>
    <row r="1" spans="1:35" ht="80" x14ac:dyDescent="0.2">
      <c r="A1" s="52" t="s">
        <v>5060</v>
      </c>
      <c r="B1" s="52" t="s">
        <v>51</v>
      </c>
      <c r="C1" s="55" t="s">
        <v>5046</v>
      </c>
      <c r="D1" s="74" t="s">
        <v>5082</v>
      </c>
      <c r="H1" s="35"/>
      <c r="I1" s="58" t="s">
        <v>5061</v>
      </c>
      <c r="J1" s="59"/>
      <c r="K1" s="58" t="s">
        <v>5062</v>
      </c>
      <c r="L1" s="58"/>
      <c r="M1" s="58" t="s">
        <v>5084</v>
      </c>
      <c r="N1" s="60"/>
      <c r="O1" s="35"/>
      <c r="AC1" s="58" t="s">
        <v>5084</v>
      </c>
      <c r="AD1" s="58" t="s">
        <v>5058</v>
      </c>
      <c r="AE1" s="58"/>
    </row>
    <row r="2" spans="1:35" x14ac:dyDescent="0.2">
      <c r="A2" s="53">
        <v>1</v>
      </c>
      <c r="B2" s="4" t="s">
        <v>443</v>
      </c>
      <c r="C2" s="56">
        <v>9694934</v>
      </c>
      <c r="D2" s="75">
        <v>341</v>
      </c>
      <c r="E2">
        <f>D2/C2*1000</f>
        <v>3.5173008913727523E-2</v>
      </c>
      <c r="H2" s="35" t="s">
        <v>5063</v>
      </c>
      <c r="I2" s="49">
        <f>COUNT(A:A)</f>
        <v>3139</v>
      </c>
      <c r="J2" s="34"/>
      <c r="K2" s="34">
        <f>SUM(C:C)</f>
        <v>341784857.00000006</v>
      </c>
      <c r="L2" s="34"/>
      <c r="M2" s="49">
        <f>SUM(D:D)</f>
        <v>9288</v>
      </c>
      <c r="N2" s="35"/>
      <c r="O2" s="61">
        <f>M2/K2*100000</f>
        <v>2.7174989791897066</v>
      </c>
      <c r="AC2" s="10">
        <v>0</v>
      </c>
      <c r="AD2" s="34">
        <f>COUNTIF('USA Counties'!G:G,'Ranks &amp; Figures'!AC2)</f>
        <v>1981</v>
      </c>
      <c r="AE2" s="69">
        <f>AD2/SUM(AD:AD)</f>
        <v>0.63109270468302003</v>
      </c>
      <c r="AF2" s="69">
        <f>AE2</f>
        <v>0.63109270468302003</v>
      </c>
      <c r="AG2" s="70">
        <f>AF2*100</f>
        <v>63.109270468302</v>
      </c>
      <c r="AI2" s="77"/>
    </row>
    <row r="3" spans="1:35" x14ac:dyDescent="0.2">
      <c r="A3" s="53">
        <v>2</v>
      </c>
      <c r="B3" s="4" t="s">
        <v>4218</v>
      </c>
      <c r="C3" s="56">
        <v>5045026</v>
      </c>
      <c r="D3" s="75">
        <v>340</v>
      </c>
      <c r="E3">
        <f t="shared" ref="E3:E66" si="0">D3/C3*1000</f>
        <v>6.7393111551853249E-2</v>
      </c>
      <c r="H3" s="50" t="s">
        <v>5064</v>
      </c>
      <c r="I3" s="34">
        <f>I2*0.01</f>
        <v>31.39</v>
      </c>
      <c r="J3" s="62"/>
      <c r="K3" s="34">
        <f>SUMIF(A:A,"&lt;=31",C:C)</f>
        <v>68277534</v>
      </c>
      <c r="L3" s="62">
        <f>K3/$K$2</f>
        <v>0.19976758069185022</v>
      </c>
      <c r="M3" s="34">
        <f>SUMIF(A:A,"&lt;=31",D:D)</f>
        <v>4023</v>
      </c>
      <c r="N3" s="62">
        <f>M3/$M$2</f>
        <v>0.43313953488372092</v>
      </c>
      <c r="O3" s="61">
        <f>(M2-M3)/(K2-K3)*100000</f>
        <v>1.9249941618564996</v>
      </c>
      <c r="AC3" s="10">
        <v>1</v>
      </c>
      <c r="AD3" s="34">
        <f>COUNTIF('USA Counties'!G:G,'Ranks &amp; Figures'!AC3)</f>
        <v>453</v>
      </c>
      <c r="AE3" s="69">
        <f>AD3/SUM(AD:AD)</f>
        <v>0.14431347562918126</v>
      </c>
      <c r="AF3" s="71">
        <f>AF2+AE3</f>
        <v>0.77540618031220132</v>
      </c>
      <c r="AG3" s="70">
        <f t="shared" ref="AG3:AG22" si="1">AF3*100</f>
        <v>77.540618031220134</v>
      </c>
      <c r="AI3" s="77"/>
    </row>
    <row r="4" spans="1:35" x14ac:dyDescent="0.2">
      <c r="A4" s="53">
        <v>3</v>
      </c>
      <c r="B4" s="4" t="s">
        <v>1293</v>
      </c>
      <c r="C4" s="56">
        <v>5194625</v>
      </c>
      <c r="D4" s="75">
        <v>307</v>
      </c>
      <c r="E4">
        <f t="shared" si="0"/>
        <v>5.909955001564117E-2</v>
      </c>
      <c r="H4" s="50" t="s">
        <v>5065</v>
      </c>
      <c r="I4" s="34">
        <f>I2*0.02</f>
        <v>62.78</v>
      </c>
      <c r="J4" s="62"/>
      <c r="K4" s="34">
        <f>SUMIF(A:A,"&lt;=63",C:C)</f>
        <v>98516727</v>
      </c>
      <c r="L4" s="62">
        <f>K4/$K$2</f>
        <v>0.28824193050776381</v>
      </c>
      <c r="M4" s="34">
        <f>SUMIF(A:A,"&lt;=63",D:D)</f>
        <v>5261</v>
      </c>
      <c r="N4" s="62">
        <f>M4/$M$2</f>
        <v>0.56642980189491821</v>
      </c>
      <c r="O4" s="61">
        <f>(M2-M4)/(K2-K4)*100000</f>
        <v>1.6553750793414654</v>
      </c>
      <c r="AC4" s="10">
        <v>2</v>
      </c>
      <c r="AD4" s="34">
        <f>COUNTIF('USA Counties'!G:G,'Ranks &amp; Figures'!AC4)</f>
        <v>220</v>
      </c>
      <c r="AE4" s="69">
        <f t="shared" ref="AE4:AE22" si="2">AD4/SUM(AD:AD)</f>
        <v>7.0086014654348522E-2</v>
      </c>
      <c r="AF4" s="71">
        <f>AF3+AE4</f>
        <v>0.84549219496654981</v>
      </c>
      <c r="AG4" s="70">
        <f t="shared" si="1"/>
        <v>84.549219496654985</v>
      </c>
      <c r="AI4" s="77"/>
    </row>
    <row r="5" spans="1:35" x14ac:dyDescent="0.2">
      <c r="A5" s="53">
        <v>4</v>
      </c>
      <c r="B5" s="4" t="s">
        <v>4031</v>
      </c>
      <c r="C5" s="56">
        <v>910226</v>
      </c>
      <c r="D5" s="75">
        <v>208</v>
      </c>
      <c r="E5">
        <f t="shared" si="0"/>
        <v>0.22851467657482866</v>
      </c>
      <c r="H5" s="50" t="s">
        <v>5066</v>
      </c>
      <c r="I5" s="34">
        <f>I2*0.05</f>
        <v>156.95000000000002</v>
      </c>
      <c r="J5" s="62"/>
      <c r="K5" s="34">
        <f>SUMIF(A:A,"&lt;=157",C:C)</f>
        <v>151613893.97577134</v>
      </c>
      <c r="L5" s="62">
        <f>K5/$K$2</f>
        <v>0.44359453284898259</v>
      </c>
      <c r="M5" s="34">
        <f>SUMIF(A:A,"&lt;=157",D:D)</f>
        <v>6764</v>
      </c>
      <c r="N5" s="62">
        <f>M5/$M$2</f>
        <v>0.72825150732127475</v>
      </c>
      <c r="O5" s="61">
        <f>(M2-M5)/(K2-K5)*100000</f>
        <v>1.3272268067961721</v>
      </c>
      <c r="AC5" s="10">
        <v>3</v>
      </c>
      <c r="AD5" s="34">
        <f>COUNTIF('USA Counties'!G:G,'Ranks &amp; Figures'!AC5)</f>
        <v>110</v>
      </c>
      <c r="AE5" s="69">
        <f t="shared" si="2"/>
        <v>3.5043007327174261E-2</v>
      </c>
      <c r="AF5" s="71">
        <f t="shared" ref="AF5:AF22" si="3">AF4+AE5</f>
        <v>0.88053520229372406</v>
      </c>
      <c r="AG5" s="70">
        <f t="shared" si="1"/>
        <v>88.05352022937241</v>
      </c>
      <c r="AI5" s="77"/>
    </row>
    <row r="6" spans="1:35" x14ac:dyDescent="0.2">
      <c r="A6" s="53">
        <v>5</v>
      </c>
      <c r="B6" s="4" t="s">
        <v>3724</v>
      </c>
      <c r="C6" s="56">
        <v>1574281</v>
      </c>
      <c r="D6" s="75">
        <v>199</v>
      </c>
      <c r="E6">
        <f t="shared" si="0"/>
        <v>0.12640691210781302</v>
      </c>
      <c r="AC6" s="10">
        <v>4</v>
      </c>
      <c r="AD6" s="34">
        <f>COUNTIF('USA Counties'!G:G,'Ranks &amp; Figures'!AC6)</f>
        <v>62</v>
      </c>
      <c r="AE6" s="69">
        <f t="shared" si="2"/>
        <v>1.9751513220770945E-2</v>
      </c>
      <c r="AF6" s="71">
        <f t="shared" si="3"/>
        <v>0.90028671551449502</v>
      </c>
      <c r="AG6" s="70">
        <f t="shared" si="1"/>
        <v>90.028671551449506</v>
      </c>
      <c r="AI6" s="77"/>
    </row>
    <row r="7" spans="1:35" x14ac:dyDescent="0.2">
      <c r="A7" s="53">
        <v>6</v>
      </c>
      <c r="B7" s="4" t="s">
        <v>4149</v>
      </c>
      <c r="C7" s="56">
        <v>2661397</v>
      </c>
      <c r="D7" s="75">
        <v>182</v>
      </c>
      <c r="E7">
        <f t="shared" si="0"/>
        <v>6.8385137580000283E-2</v>
      </c>
      <c r="AC7" s="10">
        <v>5</v>
      </c>
      <c r="AD7" s="34">
        <f>COUNTIF('USA Counties'!G:G,'Ranks &amp; Figures'!AC7)</f>
        <v>47</v>
      </c>
      <c r="AE7" s="69">
        <f t="shared" si="2"/>
        <v>1.4972921312519911E-2</v>
      </c>
      <c r="AF7" s="71">
        <f t="shared" si="3"/>
        <v>0.91525963682701494</v>
      </c>
      <c r="AG7" s="70">
        <f t="shared" si="1"/>
        <v>91.525963682701502</v>
      </c>
      <c r="AI7" s="77"/>
    </row>
    <row r="8" spans="1:35" x14ac:dyDescent="0.2">
      <c r="A8" s="53">
        <v>7</v>
      </c>
      <c r="B8" s="4" t="s">
        <v>391</v>
      </c>
      <c r="C8" s="56">
        <v>4689558</v>
      </c>
      <c r="D8" s="75">
        <v>171</v>
      </c>
      <c r="E8">
        <f t="shared" si="0"/>
        <v>3.6463990849457457E-2</v>
      </c>
      <c r="AC8" s="10">
        <v>6</v>
      </c>
      <c r="AD8" s="34">
        <f>COUNTIF('USA Counties'!G:G,'Ranks &amp; Figures'!AC8)</f>
        <v>37</v>
      </c>
      <c r="AE8" s="69">
        <f t="shared" si="2"/>
        <v>1.1787193373685887E-2</v>
      </c>
      <c r="AF8" s="71">
        <f t="shared" si="3"/>
        <v>0.92704683020070078</v>
      </c>
      <c r="AG8" s="70">
        <f t="shared" si="1"/>
        <v>92.704683020070078</v>
      </c>
      <c r="AI8" s="77"/>
    </row>
    <row r="9" spans="1:35" x14ac:dyDescent="0.2">
      <c r="A9" s="53">
        <v>8</v>
      </c>
      <c r="B9" s="4" t="s">
        <v>2246</v>
      </c>
      <c r="C9" s="56">
        <v>1769038</v>
      </c>
      <c r="D9" s="75">
        <v>159</v>
      </c>
      <c r="E9">
        <f t="shared" si="0"/>
        <v>8.9879358159632522E-2</v>
      </c>
      <c r="AC9" s="10">
        <v>7</v>
      </c>
      <c r="AD9" s="34">
        <f>COUNTIF('USA Counties'!G:G,'Ranks &amp; Figures'!AC9)</f>
        <v>25</v>
      </c>
      <c r="AE9" s="69">
        <f t="shared" si="2"/>
        <v>7.9643198470850593E-3</v>
      </c>
      <c r="AF9" s="71">
        <f t="shared" si="3"/>
        <v>0.93501115004778579</v>
      </c>
      <c r="AG9" s="70">
        <f t="shared" si="1"/>
        <v>93.501115004778583</v>
      </c>
      <c r="AI9" s="77"/>
    </row>
    <row r="10" spans="1:35" x14ac:dyDescent="0.2">
      <c r="A10" s="53">
        <v>9</v>
      </c>
      <c r="B10" s="4" t="s">
        <v>5080</v>
      </c>
      <c r="C10" s="56">
        <v>8584629</v>
      </c>
      <c r="D10" s="75">
        <v>146</v>
      </c>
      <c r="E10">
        <f t="shared" si="0"/>
        <v>1.7007141485089219E-2</v>
      </c>
      <c r="AC10" s="10">
        <v>8</v>
      </c>
      <c r="AD10" s="34">
        <f>COUNTIF('USA Counties'!G:G,'Ranks &amp; Figures'!AC10)</f>
        <v>18</v>
      </c>
      <c r="AE10" s="69">
        <f t="shared" si="2"/>
        <v>5.7343102899012422E-3</v>
      </c>
      <c r="AF10" s="71">
        <f t="shared" si="3"/>
        <v>0.94074546033768702</v>
      </c>
      <c r="AG10" s="70">
        <f t="shared" si="1"/>
        <v>94.074546033768698</v>
      </c>
      <c r="AI10" s="77"/>
    </row>
    <row r="11" spans="1:35" x14ac:dyDescent="0.2">
      <c r="A11" s="53">
        <v>10</v>
      </c>
      <c r="B11" s="4" t="s">
        <v>4854</v>
      </c>
      <c r="C11" s="56">
        <v>924216</v>
      </c>
      <c r="D11" s="75">
        <v>139</v>
      </c>
      <c r="E11">
        <f t="shared" si="0"/>
        <v>0.15039774251906482</v>
      </c>
      <c r="H11" s="63"/>
      <c r="I11" s="64" t="s">
        <v>5067</v>
      </c>
      <c r="J11" s="64"/>
      <c r="K11" s="64"/>
      <c r="L11" s="64"/>
      <c r="M11" s="64" t="s">
        <v>5086</v>
      </c>
      <c r="R11" s="33" t="s">
        <v>5067</v>
      </c>
      <c r="S11" s="10"/>
      <c r="T11" s="10"/>
      <c r="U11" s="33" t="s">
        <v>5087</v>
      </c>
      <c r="V11" s="10"/>
      <c r="W11" s="10"/>
      <c r="AC11" s="10">
        <v>9</v>
      </c>
      <c r="AD11" s="34">
        <f>COUNTIF('USA Counties'!G:G,'Ranks &amp; Figures'!AC11)</f>
        <v>13</v>
      </c>
      <c r="AE11" s="69">
        <f t="shared" si="2"/>
        <v>4.1414463204842303E-3</v>
      </c>
      <c r="AF11" s="71">
        <f t="shared" si="3"/>
        <v>0.94488690665817121</v>
      </c>
      <c r="AG11" s="70">
        <f t="shared" si="1"/>
        <v>94.488690665817117</v>
      </c>
      <c r="AI11" s="77"/>
    </row>
    <row r="12" spans="1:35" x14ac:dyDescent="0.2">
      <c r="A12" s="53">
        <v>11</v>
      </c>
      <c r="B12" s="4" t="s">
        <v>868</v>
      </c>
      <c r="C12" s="56">
        <v>1098791</v>
      </c>
      <c r="D12" s="75">
        <v>132</v>
      </c>
      <c r="E12">
        <f t="shared" si="0"/>
        <v>0.12013203602868971</v>
      </c>
      <c r="H12" s="79" t="s">
        <v>5068</v>
      </c>
      <c r="I12" s="66">
        <v>0.5</v>
      </c>
      <c r="J12" s="34">
        <f>50%*COUNT(A:A)+J13</f>
        <v>3139</v>
      </c>
      <c r="K12" s="34">
        <f>SUMIF(A:A,"&lt;=3139",D:D)</f>
        <v>9288</v>
      </c>
      <c r="L12" s="73">
        <f>K12-K13</f>
        <v>0</v>
      </c>
      <c r="M12" s="67">
        <f t="shared" ref="M12:M18" si="4">L12/SUM(D:D)</f>
        <v>0</v>
      </c>
      <c r="R12" s="65" t="s">
        <v>5074</v>
      </c>
      <c r="S12" s="34">
        <f>5%*COUNT(A:A)</f>
        <v>156.95000000000002</v>
      </c>
      <c r="T12" s="34">
        <f>SUMIF(A:A,"&lt;=157",D:D)</f>
        <v>6764</v>
      </c>
      <c r="U12" s="48">
        <f>T12/SUM(D:D)</f>
        <v>0.72825150732127475</v>
      </c>
      <c r="V12" s="68">
        <f>SUMIF(A:A,"&lt;=157",C:C)</f>
        <v>151613893.97577134</v>
      </c>
      <c r="W12" s="69">
        <f>V12/SUM(C:C)</f>
        <v>0.44359453284898259</v>
      </c>
      <c r="AC12" s="10">
        <v>10</v>
      </c>
      <c r="AD12" s="34">
        <f>COUNTIF('USA Counties'!G:G,'Ranks &amp; Figures'!AC12)</f>
        <v>16</v>
      </c>
      <c r="AE12" s="69">
        <f t="shared" si="2"/>
        <v>5.0971647021344378E-3</v>
      </c>
      <c r="AF12" s="71">
        <f t="shared" si="3"/>
        <v>0.9499840713603056</v>
      </c>
      <c r="AG12" s="70">
        <f t="shared" si="1"/>
        <v>94.998407136030565</v>
      </c>
      <c r="AI12" s="77"/>
    </row>
    <row r="13" spans="1:35" x14ac:dyDescent="0.2">
      <c r="A13" s="53">
        <v>12</v>
      </c>
      <c r="B13" s="4" t="s">
        <v>2042</v>
      </c>
      <c r="C13" s="56">
        <v>569997</v>
      </c>
      <c r="D13" s="75">
        <v>122</v>
      </c>
      <c r="E13">
        <f t="shared" si="0"/>
        <v>0.21403621422568891</v>
      </c>
      <c r="H13" s="79"/>
      <c r="I13" s="45" t="s">
        <v>5069</v>
      </c>
      <c r="J13" s="34">
        <f>10%*COUNT(A:A)+J14</f>
        <v>1569.5000000000002</v>
      </c>
      <c r="K13" s="34">
        <f>SUMIF(A:A,"&lt;=1570",D:D)</f>
        <v>9288</v>
      </c>
      <c r="L13" s="73">
        <f>K13-K14</f>
        <v>0</v>
      </c>
      <c r="M13" s="67">
        <f t="shared" si="4"/>
        <v>0</v>
      </c>
      <c r="R13" s="65" t="s">
        <v>5075</v>
      </c>
      <c r="S13" s="34">
        <f>4%*COUNT(A:A)</f>
        <v>125.56</v>
      </c>
      <c r="T13" s="34">
        <f>SUMIF(A:A,"&lt;=126",D:D)</f>
        <v>6415</v>
      </c>
      <c r="U13" s="48">
        <f>T13/SUM(D:D)</f>
        <v>0.69067614125753662</v>
      </c>
      <c r="V13" s="68">
        <f>SUMIF(A:A,"&lt;=126",C:C)</f>
        <v>135777049.97577134</v>
      </c>
      <c r="W13" s="69">
        <f>V13/SUM(C:C)</f>
        <v>0.39725882289680059</v>
      </c>
      <c r="AC13" s="10">
        <v>11</v>
      </c>
      <c r="AD13" s="34">
        <f>COUNTIF('USA Counties'!G:G,'Ranks &amp; Figures'!AC13)</f>
        <v>23</v>
      </c>
      <c r="AE13" s="69">
        <f t="shared" si="2"/>
        <v>7.327174259318254E-3</v>
      </c>
      <c r="AF13" s="71">
        <f t="shared" si="3"/>
        <v>0.95731124561962389</v>
      </c>
      <c r="AG13" s="70">
        <f t="shared" si="1"/>
        <v>95.731124561962389</v>
      </c>
      <c r="AI13" s="77"/>
    </row>
    <row r="14" spans="1:35" x14ac:dyDescent="0.2">
      <c r="A14" s="53">
        <v>13</v>
      </c>
      <c r="B14" s="4" t="s">
        <v>2460</v>
      </c>
      <c r="C14" s="56">
        <v>732994</v>
      </c>
      <c r="D14" s="75">
        <v>120</v>
      </c>
      <c r="E14">
        <f t="shared" si="0"/>
        <v>0.16371211769809849</v>
      </c>
      <c r="H14" s="79"/>
      <c r="I14" s="45" t="s">
        <v>5069</v>
      </c>
      <c r="J14" s="34">
        <f>10%*COUNT(A:A)+J15</f>
        <v>1255.6000000000001</v>
      </c>
      <c r="K14" s="34">
        <f>SUMIF(A:A,"&lt;=1256",D:D)</f>
        <v>9288</v>
      </c>
      <c r="L14" s="73">
        <f t="shared" ref="L14:L17" si="5">K14-K15</f>
        <v>216</v>
      </c>
      <c r="M14" s="67">
        <f t="shared" si="4"/>
        <v>2.3255813953488372E-2</v>
      </c>
      <c r="R14" s="65" t="s">
        <v>5076</v>
      </c>
      <c r="S14" s="34">
        <f>3%*COUNT(A:A)</f>
        <v>94.17</v>
      </c>
      <c r="T14" s="34">
        <f>SUMIF(A:A,"&lt;=94",D:D)</f>
        <v>5929</v>
      </c>
      <c r="U14" s="48">
        <f>T14/SUM(D:D)</f>
        <v>0.63835055986218781</v>
      </c>
      <c r="V14" s="68">
        <f>SUMIF(A:A,"&lt;=94",C:C)</f>
        <v>121316943</v>
      </c>
      <c r="W14" s="69">
        <f>V14/SUM(C:C)</f>
        <v>0.3549511937563693</v>
      </c>
      <c r="AC14" s="10">
        <v>12</v>
      </c>
      <c r="AD14" s="34">
        <f>COUNTIF('USA Counties'!G:G,'Ranks &amp; Figures'!AC14)</f>
        <v>8</v>
      </c>
      <c r="AE14" s="69">
        <f t="shared" si="2"/>
        <v>2.5485823510672189E-3</v>
      </c>
      <c r="AF14" s="71">
        <f t="shared" si="3"/>
        <v>0.95985982797069114</v>
      </c>
      <c r="AG14" s="70">
        <f t="shared" si="1"/>
        <v>95.985982797069113</v>
      </c>
      <c r="AI14" s="77"/>
    </row>
    <row r="15" spans="1:35" x14ac:dyDescent="0.2">
      <c r="A15" s="53">
        <v>14</v>
      </c>
      <c r="B15" s="4" t="s">
        <v>2533</v>
      </c>
      <c r="C15" s="56">
        <v>278144</v>
      </c>
      <c r="D15" s="75">
        <v>120</v>
      </c>
      <c r="E15">
        <f t="shared" si="0"/>
        <v>0.43143120110446387</v>
      </c>
      <c r="H15" s="79" t="s">
        <v>5070</v>
      </c>
      <c r="I15" s="45" t="s">
        <v>5069</v>
      </c>
      <c r="J15" s="34">
        <f>10%*COUNT(A:A)+J16</f>
        <v>941.7</v>
      </c>
      <c r="K15" s="34">
        <f>SUMIF(A:A,"&lt;=942",D:D)</f>
        <v>9072</v>
      </c>
      <c r="L15" s="73">
        <f t="shared" si="5"/>
        <v>391</v>
      </c>
      <c r="M15" s="67">
        <f t="shared" si="4"/>
        <v>4.2097329888027564E-2</v>
      </c>
      <c r="R15" s="65" t="s">
        <v>5077</v>
      </c>
      <c r="S15" s="34">
        <f>2%*COUNT(A:A)</f>
        <v>62.78</v>
      </c>
      <c r="T15" s="34">
        <f>SUMIF(A:A,"&lt;=63",D:D)</f>
        <v>5261</v>
      </c>
      <c r="U15" s="48">
        <f>T15/SUM(D:D)</f>
        <v>0.56642980189491821</v>
      </c>
      <c r="V15" s="68">
        <f>SUMIF(A:A,"&lt;=63",C:C)</f>
        <v>98516727</v>
      </c>
      <c r="W15" s="69">
        <f>V15/SUM(C:C)</f>
        <v>0.28824193050776381</v>
      </c>
      <c r="AC15" s="10">
        <v>13</v>
      </c>
      <c r="AD15" s="34">
        <f>COUNTIF('USA Counties'!G:G,'Ranks &amp; Figures'!AC15)</f>
        <v>7</v>
      </c>
      <c r="AE15" s="69">
        <f t="shared" si="2"/>
        <v>2.2300095571838167E-3</v>
      </c>
      <c r="AF15" s="71">
        <f t="shared" si="3"/>
        <v>0.96208983752787491</v>
      </c>
      <c r="AG15" s="70">
        <f t="shared" si="1"/>
        <v>96.208983752787489</v>
      </c>
      <c r="AI15" s="77"/>
    </row>
    <row r="16" spans="1:35" x14ac:dyDescent="0.2">
      <c r="A16" s="53">
        <v>15</v>
      </c>
      <c r="B16" s="4" t="s">
        <v>4076</v>
      </c>
      <c r="C16" s="56">
        <v>2160088</v>
      </c>
      <c r="D16" s="75">
        <v>111</v>
      </c>
      <c r="E16">
        <f t="shared" si="0"/>
        <v>5.1386795352781928E-2</v>
      </c>
      <c r="H16" s="79"/>
      <c r="I16" s="45" t="s">
        <v>5069</v>
      </c>
      <c r="J16" s="34">
        <f>10%*COUNT(A:A)+J17</f>
        <v>627.80000000000007</v>
      </c>
      <c r="K16" s="34">
        <f>SUMIF(A:A,"&lt;=628",D:D)</f>
        <v>8681</v>
      </c>
      <c r="L16" s="73">
        <f t="shared" si="5"/>
        <v>860</v>
      </c>
      <c r="M16" s="67">
        <f t="shared" si="4"/>
        <v>9.2592592592592587E-2</v>
      </c>
      <c r="R16" s="65" t="s">
        <v>5078</v>
      </c>
      <c r="S16" s="34">
        <f>1%*COUNT(A:A)</f>
        <v>31.39</v>
      </c>
      <c r="T16" s="34">
        <f>SUMIF(A:A,"&lt;=31",D:D)</f>
        <v>4023</v>
      </c>
      <c r="U16" s="48">
        <f>T16/SUM(D:D)</f>
        <v>0.43313953488372092</v>
      </c>
      <c r="V16" s="68">
        <f>SUMIF(A:A,"&lt;=31",C:C)</f>
        <v>68277534</v>
      </c>
      <c r="W16" s="69">
        <f>V16/SUM(C:C)</f>
        <v>0.19976758069185022</v>
      </c>
      <c r="AC16" s="10">
        <v>14</v>
      </c>
      <c r="AD16" s="34">
        <f>COUNTIF('USA Counties'!G:G,'Ranks &amp; Figures'!AC16)</f>
        <v>7</v>
      </c>
      <c r="AE16" s="69">
        <f t="shared" si="2"/>
        <v>2.2300095571838167E-3</v>
      </c>
      <c r="AF16" s="71">
        <f t="shared" si="3"/>
        <v>0.96431984708505869</v>
      </c>
      <c r="AG16" s="70">
        <f t="shared" si="1"/>
        <v>96.431984708505865</v>
      </c>
      <c r="AI16" s="77"/>
    </row>
    <row r="17" spans="1:35" x14ac:dyDescent="0.2">
      <c r="A17" s="53">
        <v>16</v>
      </c>
      <c r="B17" s="4" t="s">
        <v>3381</v>
      </c>
      <c r="C17" s="56">
        <v>1232925</v>
      </c>
      <c r="D17" s="75">
        <v>98</v>
      </c>
      <c r="E17">
        <f t="shared" si="0"/>
        <v>7.9485775696007455E-2</v>
      </c>
      <c r="H17" s="79"/>
      <c r="I17" s="45" t="s">
        <v>5071</v>
      </c>
      <c r="J17" s="34">
        <f>5%*COUNT(A:A)+J18</f>
        <v>313.90000000000003</v>
      </c>
      <c r="K17" s="34">
        <f>SUMIF(A:A,"&lt;=314",D:D)</f>
        <v>7821</v>
      </c>
      <c r="L17" s="73">
        <f t="shared" si="5"/>
        <v>1057</v>
      </c>
      <c r="M17" s="67">
        <f t="shared" si="4"/>
        <v>0.11380275624461671</v>
      </c>
      <c r="AC17" s="10">
        <v>15</v>
      </c>
      <c r="AD17" s="34">
        <f>COUNTIF('USA Counties'!G:G,'Ranks &amp; Figures'!AC17)</f>
        <v>4</v>
      </c>
      <c r="AE17" s="69">
        <f t="shared" si="2"/>
        <v>1.2742911755336094E-3</v>
      </c>
      <c r="AF17" s="71">
        <f t="shared" si="3"/>
        <v>0.96559413826059226</v>
      </c>
      <c r="AG17" s="70">
        <f t="shared" si="1"/>
        <v>96.559413826059227</v>
      </c>
      <c r="AI17" s="77"/>
    </row>
    <row r="18" spans="1:35" x14ac:dyDescent="0.2">
      <c r="A18" s="53">
        <v>17</v>
      </c>
      <c r="B18" s="4" t="s">
        <v>1486</v>
      </c>
      <c r="C18" s="56">
        <v>992196</v>
      </c>
      <c r="D18" s="75">
        <v>97</v>
      </c>
      <c r="E18">
        <f t="shared" si="0"/>
        <v>9.7762941999363029E-2</v>
      </c>
      <c r="H18" s="65" t="s">
        <v>5072</v>
      </c>
      <c r="I18" s="45" t="s">
        <v>5073</v>
      </c>
      <c r="J18" s="34">
        <f>5%*COUNT(A:A)</f>
        <v>156.95000000000002</v>
      </c>
      <c r="K18" s="34">
        <f>SUMIF(A:A,"&lt;=157",D:D)</f>
        <v>6764</v>
      </c>
      <c r="L18" s="73">
        <f>K18-K19</f>
        <v>6764</v>
      </c>
      <c r="M18" s="67">
        <f t="shared" si="4"/>
        <v>0.72825150732127475</v>
      </c>
      <c r="AC18" s="10" t="s">
        <v>5055</v>
      </c>
      <c r="AD18" s="34">
        <f>COUNTIF('USA Counties'!G:G,'Ranks &amp; Figures'!AC18)</f>
        <v>26</v>
      </c>
      <c r="AE18" s="69">
        <f t="shared" si="2"/>
        <v>8.2828926409684606E-3</v>
      </c>
      <c r="AF18" s="71">
        <f t="shared" si="3"/>
        <v>0.97387703090156075</v>
      </c>
      <c r="AG18" s="70">
        <f t="shared" si="1"/>
        <v>97.38770309015608</v>
      </c>
      <c r="AI18" s="77"/>
    </row>
    <row r="19" spans="1:35" x14ac:dyDescent="0.2">
      <c r="A19" s="53">
        <v>18</v>
      </c>
      <c r="B19" s="4" t="s">
        <v>643</v>
      </c>
      <c r="C19" s="56">
        <v>693645</v>
      </c>
      <c r="D19" s="75">
        <v>94</v>
      </c>
      <c r="E19">
        <f t="shared" si="0"/>
        <v>0.13551600602613728</v>
      </c>
      <c r="AC19" s="10" t="s">
        <v>5054</v>
      </c>
      <c r="AD19" s="34">
        <f>COUNTIF('USA Counties'!G:G,'Ranks &amp; Figures'!AC19)</f>
        <v>28</v>
      </c>
      <c r="AE19" s="69">
        <f t="shared" si="2"/>
        <v>8.9200382287352668E-3</v>
      </c>
      <c r="AF19" s="71">
        <f t="shared" si="3"/>
        <v>0.98279706913029596</v>
      </c>
      <c r="AG19" s="70">
        <f t="shared" si="1"/>
        <v>98.279706913029599</v>
      </c>
      <c r="AI19" s="77"/>
    </row>
    <row r="20" spans="1:35" x14ac:dyDescent="0.2">
      <c r="A20" s="53">
        <v>19</v>
      </c>
      <c r="B20" s="4" t="s">
        <v>183</v>
      </c>
      <c r="C20" s="56">
        <v>665742</v>
      </c>
      <c r="D20" s="75">
        <v>91</v>
      </c>
      <c r="E20">
        <f t="shared" si="0"/>
        <v>0.13668958845919288</v>
      </c>
      <c r="AC20" s="10" t="s">
        <v>5053</v>
      </c>
      <c r="AD20" s="34">
        <f>COUNTIF('USA Counties'!G:G,'Ranks &amp; Figures'!AC20)</f>
        <v>18</v>
      </c>
      <c r="AE20" s="69">
        <f t="shared" si="2"/>
        <v>5.7343102899012422E-3</v>
      </c>
      <c r="AF20" s="71">
        <f t="shared" si="3"/>
        <v>0.9885313794201972</v>
      </c>
      <c r="AG20" s="70">
        <f t="shared" si="1"/>
        <v>98.853137942019714</v>
      </c>
      <c r="AI20" s="77"/>
    </row>
    <row r="21" spans="1:35" x14ac:dyDescent="0.2">
      <c r="A21" s="53">
        <v>20</v>
      </c>
      <c r="B21" s="4" t="s">
        <v>2856</v>
      </c>
      <c r="C21" s="56">
        <v>1233383</v>
      </c>
      <c r="D21" s="75">
        <v>87</v>
      </c>
      <c r="E21">
        <f t="shared" si="0"/>
        <v>7.0537699968298576E-2</v>
      </c>
      <c r="AC21" s="10" t="s">
        <v>5052</v>
      </c>
      <c r="AD21" s="34">
        <f>COUNTIF('USA Counties'!G:G,'Ranks &amp; Figures'!AC21)</f>
        <v>21</v>
      </c>
      <c r="AE21" s="69">
        <f t="shared" si="2"/>
        <v>6.6900286715514496E-3</v>
      </c>
      <c r="AF21" s="71">
        <f t="shared" si="3"/>
        <v>0.99522140809174864</v>
      </c>
      <c r="AG21" s="70">
        <f t="shared" si="1"/>
        <v>99.522140809174857</v>
      </c>
      <c r="AI21" s="77"/>
    </row>
    <row r="22" spans="1:35" x14ac:dyDescent="0.2">
      <c r="A22" s="53">
        <v>21</v>
      </c>
      <c r="B22" s="4" t="s">
        <v>3248</v>
      </c>
      <c r="C22" s="56">
        <v>2407226</v>
      </c>
      <c r="D22" s="75">
        <v>85</v>
      </c>
      <c r="E22">
        <f t="shared" si="0"/>
        <v>3.5310353078605826E-2</v>
      </c>
      <c r="AC22" s="10" t="s">
        <v>5079</v>
      </c>
      <c r="AD22" s="34">
        <f>COUNTIF('USA Counties'!G:G,'Ranks &amp; Figures'!AC22)</f>
        <v>15</v>
      </c>
      <c r="AE22" s="69">
        <f t="shared" si="2"/>
        <v>4.7785919082510356E-3</v>
      </c>
      <c r="AF22" s="71">
        <f t="shared" si="3"/>
        <v>0.99999999999999967</v>
      </c>
      <c r="AG22" s="70">
        <f t="shared" si="1"/>
        <v>99.999999999999972</v>
      </c>
      <c r="AI22" s="77"/>
    </row>
    <row r="23" spans="1:35" x14ac:dyDescent="0.2">
      <c r="A23" s="53">
        <v>22</v>
      </c>
      <c r="B23" s="4" t="s">
        <v>4405</v>
      </c>
      <c r="C23" s="56">
        <v>2248466</v>
      </c>
      <c r="D23" s="75">
        <v>78</v>
      </c>
      <c r="E23">
        <f t="shared" si="0"/>
        <v>3.4690317754415674E-2</v>
      </c>
    </row>
    <row r="24" spans="1:35" x14ac:dyDescent="0.2">
      <c r="A24" s="53">
        <v>23</v>
      </c>
      <c r="B24" s="4" t="s">
        <v>841</v>
      </c>
      <c r="C24" s="56">
        <v>774394</v>
      </c>
      <c r="D24" s="75">
        <v>76</v>
      </c>
      <c r="E24">
        <f t="shared" si="0"/>
        <v>9.8141256259733411E-2</v>
      </c>
    </row>
    <row r="25" spans="1:35" x14ac:dyDescent="0.2">
      <c r="A25" s="53">
        <v>24</v>
      </c>
      <c r="B25" s="4" t="s">
        <v>723</v>
      </c>
      <c r="C25" s="56">
        <v>2802029</v>
      </c>
      <c r="D25" s="75">
        <v>75</v>
      </c>
      <c r="E25">
        <f t="shared" si="0"/>
        <v>2.6766318264371997E-2</v>
      </c>
    </row>
    <row r="26" spans="1:35" x14ac:dyDescent="0.2">
      <c r="A26" s="53">
        <v>25</v>
      </c>
      <c r="B26" s="4" t="s">
        <v>407</v>
      </c>
      <c r="C26" s="56">
        <v>1636630</v>
      </c>
      <c r="D26" s="75">
        <v>71</v>
      </c>
      <c r="E26">
        <f t="shared" si="0"/>
        <v>4.3381827291446448E-2</v>
      </c>
    </row>
    <row r="27" spans="1:35" x14ac:dyDescent="0.2">
      <c r="A27" s="53">
        <v>26</v>
      </c>
      <c r="B27" s="4" t="s">
        <v>676</v>
      </c>
      <c r="C27" s="56">
        <v>1062963</v>
      </c>
      <c r="D27" s="75">
        <v>71</v>
      </c>
      <c r="E27">
        <f t="shared" si="0"/>
        <v>6.6794422759776206E-2</v>
      </c>
    </row>
    <row r="28" spans="1:35" x14ac:dyDescent="0.2">
      <c r="A28" s="53">
        <v>27</v>
      </c>
      <c r="B28" s="4" t="s">
        <v>3400</v>
      </c>
      <c r="C28" s="56">
        <v>838418</v>
      </c>
      <c r="D28" s="75">
        <v>64</v>
      </c>
      <c r="E28">
        <f t="shared" si="0"/>
        <v>7.6334239007273222E-2</v>
      </c>
    </row>
    <row r="29" spans="1:35" x14ac:dyDescent="0.2">
      <c r="A29" s="53">
        <v>28</v>
      </c>
      <c r="B29" s="4" t="s">
        <v>476</v>
      </c>
      <c r="C29" s="56">
        <v>2224091</v>
      </c>
      <c r="D29" s="75">
        <v>61</v>
      </c>
      <c r="E29">
        <f t="shared" si="0"/>
        <v>2.7426935318743701E-2</v>
      </c>
    </row>
    <row r="30" spans="1:35" x14ac:dyDescent="0.2">
      <c r="A30" s="53">
        <v>29</v>
      </c>
      <c r="B30" s="4" t="s">
        <v>3391</v>
      </c>
      <c r="C30" s="56">
        <v>1361536</v>
      </c>
      <c r="D30" s="75">
        <v>61</v>
      </c>
      <c r="E30">
        <f t="shared" si="0"/>
        <v>4.4802340885588043E-2</v>
      </c>
    </row>
    <row r="31" spans="1:35" x14ac:dyDescent="0.2">
      <c r="A31" s="53">
        <v>30</v>
      </c>
      <c r="B31" s="4" t="s">
        <v>3650</v>
      </c>
      <c r="C31" s="56">
        <v>1225035</v>
      </c>
      <c r="D31" s="75">
        <v>61</v>
      </c>
      <c r="E31">
        <f t="shared" si="0"/>
        <v>4.9794495667470726E-2</v>
      </c>
    </row>
    <row r="32" spans="1:35" x14ac:dyDescent="0.2">
      <c r="A32" s="53">
        <v>31</v>
      </c>
      <c r="B32" s="4" t="s">
        <v>2534</v>
      </c>
      <c r="C32" s="56">
        <v>990911</v>
      </c>
      <c r="D32" s="75">
        <v>56</v>
      </c>
      <c r="E32">
        <f t="shared" si="0"/>
        <v>5.6513652588375748E-2</v>
      </c>
    </row>
    <row r="33" spans="1:5" x14ac:dyDescent="0.2">
      <c r="A33" s="53">
        <v>32</v>
      </c>
      <c r="B33" s="4" t="s">
        <v>2291</v>
      </c>
      <c r="C33" s="56">
        <v>1284784</v>
      </c>
      <c r="D33" s="75">
        <v>55</v>
      </c>
      <c r="E33">
        <f t="shared" si="0"/>
        <v>4.2808752288322399E-2</v>
      </c>
    </row>
    <row r="34" spans="1:5" x14ac:dyDescent="0.2">
      <c r="A34" s="53">
        <v>33</v>
      </c>
      <c r="B34" s="4" t="s">
        <v>2066</v>
      </c>
      <c r="C34" s="56">
        <v>970374</v>
      </c>
      <c r="D34" s="75">
        <v>53</v>
      </c>
      <c r="E34">
        <f t="shared" si="0"/>
        <v>5.4618116313916075E-2</v>
      </c>
    </row>
    <row r="35" spans="1:5" x14ac:dyDescent="0.2">
      <c r="A35" s="53">
        <v>34</v>
      </c>
      <c r="B35" s="4" t="s">
        <v>3190</v>
      </c>
      <c r="C35" s="56">
        <v>667601</v>
      </c>
      <c r="D35" s="75">
        <v>53</v>
      </c>
      <c r="E35">
        <f t="shared" si="0"/>
        <v>7.9388736685535227E-2</v>
      </c>
    </row>
    <row r="36" spans="1:5" x14ac:dyDescent="0.2">
      <c r="A36" s="53">
        <v>35</v>
      </c>
      <c r="B36" s="4" t="s">
        <v>4673</v>
      </c>
      <c r="C36" s="56">
        <v>237257</v>
      </c>
      <c r="D36" s="75">
        <v>53</v>
      </c>
      <c r="E36">
        <f t="shared" si="0"/>
        <v>0.22338645435118878</v>
      </c>
    </row>
    <row r="37" spans="1:5" x14ac:dyDescent="0.2">
      <c r="A37" s="53">
        <v>36</v>
      </c>
      <c r="B37" s="4" t="s">
        <v>347</v>
      </c>
      <c r="C37" s="56">
        <v>404611</v>
      </c>
      <c r="D37" s="75">
        <v>51</v>
      </c>
      <c r="E37">
        <f t="shared" si="0"/>
        <v>0.12604699328490823</v>
      </c>
    </row>
    <row r="38" spans="1:5" x14ac:dyDescent="0.2">
      <c r="A38" s="53">
        <v>37</v>
      </c>
      <c r="B38" s="4" t="s">
        <v>3953</v>
      </c>
      <c r="C38" s="56">
        <v>745904</v>
      </c>
      <c r="D38" s="75">
        <v>50</v>
      </c>
      <c r="E38">
        <f t="shared" si="0"/>
        <v>6.7032754885347171E-2</v>
      </c>
    </row>
    <row r="39" spans="1:5" x14ac:dyDescent="0.2">
      <c r="A39" s="53">
        <v>38</v>
      </c>
      <c r="B39" s="4" t="s">
        <v>3560</v>
      </c>
      <c r="C39" s="56">
        <v>822125</v>
      </c>
      <c r="D39" s="75">
        <v>49</v>
      </c>
      <c r="E39">
        <f t="shared" si="0"/>
        <v>5.9601642086057477E-2</v>
      </c>
    </row>
    <row r="40" spans="1:5" x14ac:dyDescent="0.2">
      <c r="A40" s="53">
        <v>39</v>
      </c>
      <c r="B40" s="4" t="s">
        <v>470</v>
      </c>
      <c r="C40" s="56">
        <v>2544916</v>
      </c>
      <c r="D40" s="75">
        <v>46</v>
      </c>
      <c r="E40">
        <f t="shared" si="0"/>
        <v>1.8075252778480707E-2</v>
      </c>
    </row>
    <row r="41" spans="1:5" x14ac:dyDescent="0.2">
      <c r="A41" s="53">
        <v>40</v>
      </c>
      <c r="B41" s="4" t="s">
        <v>4417</v>
      </c>
      <c r="C41" s="56">
        <v>1389670</v>
      </c>
      <c r="D41" s="75">
        <v>45</v>
      </c>
      <c r="E41">
        <f t="shared" si="0"/>
        <v>3.2381788482157628E-2</v>
      </c>
    </row>
    <row r="42" spans="1:5" x14ac:dyDescent="0.2">
      <c r="A42" s="53">
        <v>41</v>
      </c>
      <c r="B42" s="4" t="s">
        <v>4760</v>
      </c>
      <c r="C42" s="56">
        <v>2344939</v>
      </c>
      <c r="D42" s="75">
        <v>44</v>
      </c>
      <c r="E42">
        <f t="shared" si="0"/>
        <v>1.8763814325234048E-2</v>
      </c>
    </row>
    <row r="43" spans="1:5" x14ac:dyDescent="0.2">
      <c r="A43" s="53">
        <v>42</v>
      </c>
      <c r="B43" s="4" t="s">
        <v>211</v>
      </c>
      <c r="C43" s="56">
        <v>225891</v>
      </c>
      <c r="D43" s="75">
        <v>43</v>
      </c>
      <c r="E43">
        <f t="shared" si="0"/>
        <v>0.19035729621808747</v>
      </c>
    </row>
    <row r="44" spans="1:5" x14ac:dyDescent="0.2">
      <c r="A44" s="53">
        <v>43</v>
      </c>
      <c r="B44" s="4" t="s">
        <v>700</v>
      </c>
      <c r="C44" s="56">
        <v>1574115</v>
      </c>
      <c r="D44" s="75">
        <v>43</v>
      </c>
      <c r="E44">
        <f t="shared" si="0"/>
        <v>2.731693681846625E-2</v>
      </c>
    </row>
    <row r="45" spans="1:5" x14ac:dyDescent="0.2">
      <c r="A45" s="53">
        <v>44</v>
      </c>
      <c r="B45" s="4" t="s">
        <v>3586</v>
      </c>
      <c r="C45" s="56">
        <v>698782</v>
      </c>
      <c r="D45" s="75">
        <v>43</v>
      </c>
      <c r="E45">
        <f t="shared" si="0"/>
        <v>6.1535643448171251E-2</v>
      </c>
    </row>
    <row r="46" spans="1:5" x14ac:dyDescent="0.2">
      <c r="A46" s="53">
        <v>45</v>
      </c>
      <c r="B46" s="4" t="s">
        <v>3632</v>
      </c>
      <c r="C46" s="56">
        <v>795391</v>
      </c>
      <c r="D46" s="75">
        <v>39</v>
      </c>
      <c r="E46">
        <f t="shared" si="0"/>
        <v>4.9032488423932381E-2</v>
      </c>
    </row>
    <row r="47" spans="1:5" x14ac:dyDescent="0.2">
      <c r="A47" s="53">
        <v>46</v>
      </c>
      <c r="B47" s="4" t="s">
        <v>472</v>
      </c>
      <c r="C47" s="56">
        <v>1618460</v>
      </c>
      <c r="D47" s="75">
        <v>38</v>
      </c>
      <c r="E47">
        <f t="shared" si="0"/>
        <v>2.3479109771016891E-2</v>
      </c>
    </row>
    <row r="48" spans="1:5" x14ac:dyDescent="0.2">
      <c r="A48" s="53">
        <v>47</v>
      </c>
      <c r="B48" s="4" t="s">
        <v>482</v>
      </c>
      <c r="C48" s="56">
        <v>823815</v>
      </c>
      <c r="D48" s="75">
        <v>38</v>
      </c>
      <c r="E48">
        <f t="shared" si="0"/>
        <v>4.6126861006415269E-2</v>
      </c>
    </row>
    <row r="49" spans="1:5" x14ac:dyDescent="0.2">
      <c r="A49" s="53">
        <v>48</v>
      </c>
      <c r="B49" s="4" t="s">
        <v>553</v>
      </c>
      <c r="C49" s="56">
        <v>740613</v>
      </c>
      <c r="D49" s="75">
        <v>38</v>
      </c>
      <c r="E49">
        <f t="shared" si="0"/>
        <v>5.1308848210873968E-2</v>
      </c>
    </row>
    <row r="50" spans="1:5" x14ac:dyDescent="0.2">
      <c r="A50" s="53">
        <v>49</v>
      </c>
      <c r="B50" s="4" t="s">
        <v>3818</v>
      </c>
      <c r="C50" s="56">
        <v>434956</v>
      </c>
      <c r="D50" s="75">
        <v>37</v>
      </c>
      <c r="E50">
        <f t="shared" si="0"/>
        <v>8.5066075649031167E-2</v>
      </c>
    </row>
    <row r="51" spans="1:5" x14ac:dyDescent="0.2">
      <c r="A51" s="53">
        <v>50</v>
      </c>
      <c r="B51" s="4" t="s">
        <v>525</v>
      </c>
      <c r="C51" s="56">
        <v>673820</v>
      </c>
      <c r="D51" s="75">
        <v>35</v>
      </c>
      <c r="E51">
        <f t="shared" si="0"/>
        <v>5.1942655308539372E-2</v>
      </c>
    </row>
    <row r="52" spans="1:5" x14ac:dyDescent="0.2">
      <c r="A52" s="53">
        <v>51</v>
      </c>
      <c r="B52" s="4" t="s">
        <v>2584</v>
      </c>
      <c r="C52" s="56">
        <v>211888</v>
      </c>
      <c r="D52" s="75">
        <v>35</v>
      </c>
      <c r="E52">
        <f t="shared" si="0"/>
        <v>0.16518160537642529</v>
      </c>
    </row>
    <row r="53" spans="1:5" x14ac:dyDescent="0.2">
      <c r="A53" s="53">
        <v>52</v>
      </c>
      <c r="B53" s="4" t="s">
        <v>2911</v>
      </c>
      <c r="C53" s="56">
        <v>1257235</v>
      </c>
      <c r="D53" s="75">
        <v>34</v>
      </c>
      <c r="E53">
        <f t="shared" si="0"/>
        <v>2.7043472381853829E-2</v>
      </c>
    </row>
    <row r="54" spans="1:5" x14ac:dyDescent="0.2">
      <c r="A54" s="53">
        <v>53</v>
      </c>
      <c r="B54" s="4" t="s">
        <v>397</v>
      </c>
      <c r="C54" s="56">
        <v>1074685</v>
      </c>
      <c r="D54" s="75">
        <v>33</v>
      </c>
      <c r="E54">
        <f t="shared" si="0"/>
        <v>3.0706672187664295E-2</v>
      </c>
    </row>
    <row r="55" spans="1:5" x14ac:dyDescent="0.2">
      <c r="A55" s="53">
        <v>54</v>
      </c>
      <c r="B55" s="4" t="s">
        <v>2812</v>
      </c>
      <c r="C55" s="56">
        <v>347240</v>
      </c>
      <c r="D55" s="75">
        <v>33</v>
      </c>
      <c r="E55">
        <f t="shared" si="0"/>
        <v>9.5035134201128899E-2</v>
      </c>
    </row>
    <row r="56" spans="1:5" x14ac:dyDescent="0.2">
      <c r="A56" s="53">
        <v>55</v>
      </c>
      <c r="B56" s="4" t="s">
        <v>207</v>
      </c>
      <c r="C56" s="56">
        <v>411658</v>
      </c>
      <c r="D56" s="75">
        <v>29</v>
      </c>
      <c r="E56">
        <f t="shared" si="0"/>
        <v>7.0446827220654026E-2</v>
      </c>
    </row>
    <row r="57" spans="1:5" x14ac:dyDescent="0.2">
      <c r="A57" s="53">
        <v>56</v>
      </c>
      <c r="B57" s="4" t="s">
        <v>1690</v>
      </c>
      <c r="C57" s="56">
        <v>538433</v>
      </c>
      <c r="D57" s="75">
        <v>29</v>
      </c>
      <c r="E57">
        <f t="shared" si="0"/>
        <v>5.3859997437007021E-2</v>
      </c>
    </row>
    <row r="58" spans="1:5" x14ac:dyDescent="0.2">
      <c r="A58" s="53">
        <v>57</v>
      </c>
      <c r="B58" s="4" t="s">
        <v>1423</v>
      </c>
      <c r="C58" s="56">
        <v>402329</v>
      </c>
      <c r="D58" s="75">
        <v>28</v>
      </c>
      <c r="E58">
        <f t="shared" si="0"/>
        <v>6.9594784368017221E-2</v>
      </c>
    </row>
    <row r="59" spans="1:5" x14ac:dyDescent="0.2">
      <c r="A59" s="53">
        <v>58</v>
      </c>
      <c r="B59" s="4" t="s">
        <v>1481</v>
      </c>
      <c r="C59" s="56">
        <v>504612</v>
      </c>
      <c r="D59" s="75">
        <v>28</v>
      </c>
      <c r="E59">
        <f t="shared" si="0"/>
        <v>5.54881770548461E-2</v>
      </c>
    </row>
    <row r="60" spans="1:5" x14ac:dyDescent="0.2">
      <c r="A60" s="53">
        <v>59</v>
      </c>
      <c r="B60" s="4" t="s">
        <v>2826</v>
      </c>
      <c r="C60" s="56">
        <v>562234</v>
      </c>
      <c r="D60" s="75">
        <v>28</v>
      </c>
      <c r="E60">
        <f t="shared" si="0"/>
        <v>4.9801328272569785E-2</v>
      </c>
    </row>
    <row r="61" spans="1:5" x14ac:dyDescent="0.2">
      <c r="A61" s="53">
        <v>60</v>
      </c>
      <c r="B61" s="4" t="s">
        <v>3168</v>
      </c>
      <c r="C61" s="56">
        <v>896379</v>
      </c>
      <c r="D61" s="75">
        <v>28</v>
      </c>
      <c r="E61">
        <f t="shared" si="0"/>
        <v>3.1236787117948996E-2</v>
      </c>
    </row>
    <row r="62" spans="1:5" x14ac:dyDescent="0.2">
      <c r="A62" s="53">
        <v>61</v>
      </c>
      <c r="B62" s="4" t="s">
        <v>478</v>
      </c>
      <c r="C62" s="56">
        <v>3282248</v>
      </c>
      <c r="D62" s="75">
        <v>27</v>
      </c>
      <c r="E62">
        <f t="shared" si="0"/>
        <v>8.2260694499623425E-3</v>
      </c>
    </row>
    <row r="63" spans="1:5" x14ac:dyDescent="0.2">
      <c r="A63" s="53">
        <v>62</v>
      </c>
      <c r="B63" s="4" t="s">
        <v>5013</v>
      </c>
      <c r="C63" s="56">
        <v>1528002</v>
      </c>
      <c r="D63" s="75">
        <v>27</v>
      </c>
      <c r="E63">
        <f t="shared" si="0"/>
        <v>1.7670133939615265E-2</v>
      </c>
    </row>
    <row r="64" spans="1:5" x14ac:dyDescent="0.2">
      <c r="A64" s="53">
        <v>63</v>
      </c>
      <c r="B64" s="4" t="s">
        <v>1916</v>
      </c>
      <c r="C64" s="56">
        <v>224226</v>
      </c>
      <c r="D64" s="75">
        <v>26</v>
      </c>
      <c r="E64">
        <f t="shared" si="0"/>
        <v>0.11595443882511396</v>
      </c>
    </row>
    <row r="65" spans="1:5" x14ac:dyDescent="0.2">
      <c r="A65" s="53">
        <v>64</v>
      </c>
      <c r="B65" s="4" t="s">
        <v>2143</v>
      </c>
      <c r="C65" s="56">
        <v>401093</v>
      </c>
      <c r="D65" s="75">
        <v>26</v>
      </c>
      <c r="E65">
        <f t="shared" si="0"/>
        <v>6.4822871503616361E-2</v>
      </c>
    </row>
    <row r="66" spans="1:5" x14ac:dyDescent="0.2">
      <c r="A66" s="53">
        <v>65</v>
      </c>
      <c r="B66" s="4" t="s">
        <v>3433</v>
      </c>
      <c r="C66" s="56">
        <v>539598</v>
      </c>
      <c r="D66" s="75">
        <v>26</v>
      </c>
      <c r="E66">
        <f t="shared" si="0"/>
        <v>4.8184018473011389E-2</v>
      </c>
    </row>
    <row r="67" spans="1:5" x14ac:dyDescent="0.2">
      <c r="A67" s="53">
        <v>66</v>
      </c>
      <c r="B67" s="4" t="s">
        <v>647</v>
      </c>
      <c r="C67" s="56">
        <v>588026</v>
      </c>
      <c r="D67" s="75">
        <v>25</v>
      </c>
      <c r="E67">
        <f t="shared" ref="E67:E130" si="6">D67/C67*1000</f>
        <v>4.2515126882144663E-2</v>
      </c>
    </row>
    <row r="68" spans="1:5" x14ac:dyDescent="0.2">
      <c r="A68" s="53">
        <v>67</v>
      </c>
      <c r="B68" s="4" t="s">
        <v>809</v>
      </c>
      <c r="C68" s="56">
        <v>311855</v>
      </c>
      <c r="D68" s="75">
        <v>25</v>
      </c>
      <c r="E68">
        <f t="shared" si="6"/>
        <v>8.0165461512561931E-2</v>
      </c>
    </row>
    <row r="69" spans="1:5" x14ac:dyDescent="0.2">
      <c r="A69" s="53">
        <v>68</v>
      </c>
      <c r="B69" s="4" t="s">
        <v>464</v>
      </c>
      <c r="C69" s="56">
        <v>3149507</v>
      </c>
      <c r="D69" s="75">
        <v>24</v>
      </c>
      <c r="E69">
        <f t="shared" si="6"/>
        <v>7.6202402471243916E-3</v>
      </c>
    </row>
    <row r="70" spans="1:5" x14ac:dyDescent="0.2">
      <c r="A70" s="53">
        <v>69</v>
      </c>
      <c r="B70" s="4" t="s">
        <v>561</v>
      </c>
      <c r="C70" s="56">
        <v>757040</v>
      </c>
      <c r="D70" s="75">
        <v>24</v>
      </c>
      <c r="E70">
        <f t="shared" si="6"/>
        <v>3.1702419951389622E-2</v>
      </c>
    </row>
    <row r="71" spans="1:5" x14ac:dyDescent="0.2">
      <c r="A71" s="53">
        <v>70</v>
      </c>
      <c r="B71" s="4" t="s">
        <v>3461</v>
      </c>
      <c r="C71" s="56">
        <v>538376</v>
      </c>
      <c r="D71" s="75">
        <v>24</v>
      </c>
      <c r="E71">
        <f t="shared" si="6"/>
        <v>4.4578510186189579E-2</v>
      </c>
    </row>
    <row r="72" spans="1:5" x14ac:dyDescent="0.2">
      <c r="A72" s="53">
        <v>71</v>
      </c>
      <c r="B72" s="4" t="s">
        <v>3792</v>
      </c>
      <c r="C72" s="56">
        <v>583125</v>
      </c>
      <c r="D72" s="75">
        <v>24</v>
      </c>
      <c r="E72">
        <f t="shared" si="6"/>
        <v>4.1157556270096464E-2</v>
      </c>
    </row>
    <row r="73" spans="1:5" x14ac:dyDescent="0.2">
      <c r="A73" s="53">
        <v>72</v>
      </c>
      <c r="B73" s="4" t="s">
        <v>4776</v>
      </c>
      <c r="C73" s="56">
        <v>946288</v>
      </c>
      <c r="D73" s="75">
        <v>24</v>
      </c>
      <c r="E73">
        <f t="shared" si="6"/>
        <v>2.5362257579087975E-2</v>
      </c>
    </row>
    <row r="74" spans="1:5" x14ac:dyDescent="0.2">
      <c r="A74" s="53">
        <v>73</v>
      </c>
      <c r="B74" s="4" t="s">
        <v>2816</v>
      </c>
      <c r="C74" s="56">
        <v>401718</v>
      </c>
      <c r="D74" s="75">
        <v>23</v>
      </c>
      <c r="E74">
        <f t="shared" si="6"/>
        <v>5.7254093667697237E-2</v>
      </c>
    </row>
    <row r="75" spans="1:5" x14ac:dyDescent="0.2">
      <c r="A75" s="53">
        <v>74</v>
      </c>
      <c r="B75" s="4" t="s">
        <v>3797</v>
      </c>
      <c r="C75" s="56">
        <v>427551</v>
      </c>
      <c r="D75" s="75">
        <v>23</v>
      </c>
      <c r="E75">
        <f t="shared" si="6"/>
        <v>5.3794751971109882E-2</v>
      </c>
    </row>
    <row r="76" spans="1:5" x14ac:dyDescent="0.2">
      <c r="A76" s="53">
        <v>75</v>
      </c>
      <c r="B76" s="4" t="s">
        <v>435</v>
      </c>
      <c r="C76" s="56">
        <v>927068</v>
      </c>
      <c r="D76" s="75">
        <v>22</v>
      </c>
      <c r="E76">
        <f t="shared" si="6"/>
        <v>2.373072956892051E-2</v>
      </c>
    </row>
    <row r="77" spans="1:5" x14ac:dyDescent="0.2">
      <c r="A77" s="53">
        <v>76</v>
      </c>
      <c r="B77" s="4" t="s">
        <v>199</v>
      </c>
      <c r="C77" s="56">
        <v>433516</v>
      </c>
      <c r="D77" s="75">
        <v>21</v>
      </c>
      <c r="E77">
        <f t="shared" si="6"/>
        <v>4.8441118666900415E-2</v>
      </c>
    </row>
    <row r="78" spans="1:5" x14ac:dyDescent="0.2">
      <c r="A78" s="53">
        <v>77</v>
      </c>
      <c r="B78" s="4" t="s">
        <v>419</v>
      </c>
      <c r="C78" s="56">
        <v>1170070</v>
      </c>
      <c r="D78" s="75">
        <v>21</v>
      </c>
      <c r="E78">
        <f t="shared" si="6"/>
        <v>1.7947644158041828E-2</v>
      </c>
    </row>
    <row r="79" spans="1:5" x14ac:dyDescent="0.2">
      <c r="A79" s="53">
        <v>78</v>
      </c>
      <c r="B79" s="4" t="s">
        <v>425</v>
      </c>
      <c r="C79" s="56">
        <v>1035456</v>
      </c>
      <c r="D79" s="75">
        <v>21</v>
      </c>
      <c r="E79">
        <f t="shared" si="6"/>
        <v>2.0280919710736141E-2</v>
      </c>
    </row>
    <row r="80" spans="1:5" x14ac:dyDescent="0.2">
      <c r="A80" s="53">
        <v>79</v>
      </c>
      <c r="B80" s="4" t="s">
        <v>1808</v>
      </c>
      <c r="C80" s="56">
        <v>795222</v>
      </c>
      <c r="D80" s="75">
        <v>21</v>
      </c>
      <c r="E80">
        <f t="shared" si="6"/>
        <v>2.6407720108347105E-2</v>
      </c>
    </row>
    <row r="81" spans="1:5" x14ac:dyDescent="0.2">
      <c r="A81" s="53">
        <v>80</v>
      </c>
      <c r="B81" s="4" t="s">
        <v>3293</v>
      </c>
      <c r="C81" s="56">
        <v>946741</v>
      </c>
      <c r="D81" s="75">
        <v>21</v>
      </c>
      <c r="E81">
        <f t="shared" si="6"/>
        <v>2.2181356886413494E-2</v>
      </c>
    </row>
    <row r="82" spans="1:5" x14ac:dyDescent="0.2">
      <c r="A82" s="53">
        <v>81</v>
      </c>
      <c r="B82" s="4" t="s">
        <v>3307</v>
      </c>
      <c r="C82" s="56">
        <v>750506</v>
      </c>
      <c r="D82" s="75">
        <v>21</v>
      </c>
      <c r="E82">
        <f t="shared" si="6"/>
        <v>2.798112206964368E-2</v>
      </c>
    </row>
    <row r="83" spans="1:5" x14ac:dyDescent="0.2">
      <c r="A83" s="53">
        <v>82</v>
      </c>
      <c r="B83" s="4" t="s">
        <v>4643</v>
      </c>
      <c r="C83" s="56">
        <v>231013</v>
      </c>
      <c r="D83" s="75">
        <v>21</v>
      </c>
      <c r="E83">
        <f t="shared" si="6"/>
        <v>9.0903975100968343E-2</v>
      </c>
    </row>
    <row r="84" spans="1:5" x14ac:dyDescent="0.2">
      <c r="A84" s="53">
        <v>83</v>
      </c>
      <c r="B84" s="4" t="s">
        <v>57</v>
      </c>
      <c r="C84" s="56">
        <v>287155</v>
      </c>
      <c r="D84" s="75">
        <v>20</v>
      </c>
      <c r="E84">
        <f t="shared" si="6"/>
        <v>6.9648795946440079E-2</v>
      </c>
    </row>
    <row r="85" spans="1:5" x14ac:dyDescent="0.2">
      <c r="A85" s="53">
        <v>84</v>
      </c>
      <c r="B85" s="4" t="s">
        <v>846</v>
      </c>
      <c r="C85" s="56">
        <v>82616</v>
      </c>
      <c r="D85" s="75">
        <v>20</v>
      </c>
      <c r="E85">
        <f t="shared" si="6"/>
        <v>0.24208385784835867</v>
      </c>
    </row>
    <row r="86" spans="1:5" x14ac:dyDescent="0.2">
      <c r="A86" s="53">
        <v>85</v>
      </c>
      <c r="B86" s="4" t="s">
        <v>2213</v>
      </c>
      <c r="C86" s="56">
        <v>1288337</v>
      </c>
      <c r="D86" s="75">
        <v>20</v>
      </c>
      <c r="E86">
        <f t="shared" si="6"/>
        <v>1.5523888547794559E-2</v>
      </c>
    </row>
    <row r="87" spans="1:5" x14ac:dyDescent="0.2">
      <c r="A87" s="53">
        <v>86</v>
      </c>
      <c r="B87" s="4" t="s">
        <v>2231</v>
      </c>
      <c r="C87" s="56">
        <v>187688</v>
      </c>
      <c r="D87" s="75">
        <v>20</v>
      </c>
      <c r="E87">
        <f t="shared" si="6"/>
        <v>0.10655982268445506</v>
      </c>
    </row>
    <row r="88" spans="1:5" x14ac:dyDescent="0.2">
      <c r="A88" s="53">
        <v>87</v>
      </c>
      <c r="B88" s="4" t="s">
        <v>2801</v>
      </c>
      <c r="C88" s="56">
        <v>338473</v>
      </c>
      <c r="D88" s="75">
        <v>20</v>
      </c>
      <c r="E88">
        <f t="shared" si="6"/>
        <v>5.9088908125611204E-2</v>
      </c>
    </row>
    <row r="89" spans="1:5" x14ac:dyDescent="0.2">
      <c r="A89" s="53">
        <v>88</v>
      </c>
      <c r="B89" s="4" t="s">
        <v>499</v>
      </c>
      <c r="C89" s="56">
        <v>455376</v>
      </c>
      <c r="D89" s="75">
        <v>19</v>
      </c>
      <c r="E89">
        <f t="shared" si="6"/>
        <v>4.1723762341449706E-2</v>
      </c>
    </row>
    <row r="90" spans="1:5" x14ac:dyDescent="0.2">
      <c r="A90" s="53">
        <v>89</v>
      </c>
      <c r="B90" s="4" t="s">
        <v>2044</v>
      </c>
      <c r="C90" s="56">
        <v>847650</v>
      </c>
      <c r="D90" s="75">
        <v>19</v>
      </c>
      <c r="E90">
        <f t="shared" si="6"/>
        <v>2.241491181501799E-2</v>
      </c>
    </row>
    <row r="91" spans="1:5" x14ac:dyDescent="0.2">
      <c r="A91" s="53">
        <v>90</v>
      </c>
      <c r="B91" s="4" t="s">
        <v>3770</v>
      </c>
      <c r="C91" s="56">
        <v>436200</v>
      </c>
      <c r="D91" s="75">
        <v>19</v>
      </c>
      <c r="E91">
        <f t="shared" si="6"/>
        <v>4.3558000917010543E-2</v>
      </c>
    </row>
    <row r="92" spans="1:5" x14ac:dyDescent="0.2">
      <c r="A92" s="53">
        <v>91</v>
      </c>
      <c r="B92" s="4" t="s">
        <v>4170</v>
      </c>
      <c r="C92" s="56">
        <v>877858</v>
      </c>
      <c r="D92" s="75">
        <v>19</v>
      </c>
      <c r="E92">
        <f t="shared" si="6"/>
        <v>2.1643591560366257E-2</v>
      </c>
    </row>
    <row r="93" spans="1:5" x14ac:dyDescent="0.2">
      <c r="A93" s="53">
        <v>92</v>
      </c>
      <c r="B93" s="4" t="s">
        <v>4490</v>
      </c>
      <c r="C93" s="56">
        <v>1220916</v>
      </c>
      <c r="D93" s="75">
        <v>19</v>
      </c>
      <c r="E93">
        <f t="shared" si="6"/>
        <v>1.5562086171366417E-2</v>
      </c>
    </row>
    <row r="94" spans="1:5" x14ac:dyDescent="0.2">
      <c r="A94" s="53">
        <v>93</v>
      </c>
      <c r="B94" s="4" t="s">
        <v>480</v>
      </c>
      <c r="C94" s="56">
        <v>826079</v>
      </c>
      <c r="D94" s="75">
        <v>18</v>
      </c>
      <c r="E94">
        <f t="shared" si="6"/>
        <v>2.1789683553267908E-2</v>
      </c>
    </row>
    <row r="95" spans="1:5" x14ac:dyDescent="0.2">
      <c r="A95" s="53">
        <v>94</v>
      </c>
      <c r="B95" s="4" t="s">
        <v>880</v>
      </c>
      <c r="C95" s="56">
        <v>1018099</v>
      </c>
      <c r="D95" s="75">
        <v>18</v>
      </c>
      <c r="E95">
        <f t="shared" si="6"/>
        <v>1.7680009507916223E-2</v>
      </c>
    </row>
    <row r="96" spans="1:5" x14ac:dyDescent="0.2">
      <c r="A96" s="53">
        <v>95</v>
      </c>
      <c r="B96" s="4" t="s">
        <v>2065</v>
      </c>
      <c r="C96" s="56">
        <v>1074582</v>
      </c>
      <c r="D96" s="75">
        <v>18</v>
      </c>
      <c r="E96">
        <f t="shared" si="6"/>
        <v>1.6750699341697515E-2</v>
      </c>
    </row>
    <row r="97" spans="1:5" x14ac:dyDescent="0.2">
      <c r="A97" s="53">
        <v>96</v>
      </c>
      <c r="B97" s="4" t="s">
        <v>3048</v>
      </c>
      <c r="C97" s="56">
        <v>606460</v>
      </c>
      <c r="D97" s="75">
        <v>18</v>
      </c>
      <c r="E97">
        <f t="shared" si="6"/>
        <v>2.968044058965142E-2</v>
      </c>
    </row>
    <row r="98" spans="1:5" x14ac:dyDescent="0.2">
      <c r="A98" s="53">
        <v>97</v>
      </c>
      <c r="B98" s="4" t="s">
        <v>3788</v>
      </c>
      <c r="C98" s="56">
        <v>138504</v>
      </c>
      <c r="D98" s="75">
        <v>18</v>
      </c>
      <c r="E98">
        <f t="shared" si="6"/>
        <v>0.12996014555536303</v>
      </c>
    </row>
    <row r="99" spans="1:5" x14ac:dyDescent="0.2">
      <c r="A99" s="53">
        <v>98</v>
      </c>
      <c r="B99" s="4" t="s">
        <v>235</v>
      </c>
      <c r="C99" s="56">
        <v>241368</v>
      </c>
      <c r="D99" s="75">
        <v>17</v>
      </c>
      <c r="E99">
        <f t="shared" si="6"/>
        <v>7.0431871664843729E-2</v>
      </c>
    </row>
    <row r="100" spans="1:5" x14ac:dyDescent="0.2">
      <c r="A100" s="53">
        <v>99</v>
      </c>
      <c r="B100" s="4" t="s">
        <v>490</v>
      </c>
      <c r="C100" s="56">
        <v>1914391</v>
      </c>
      <c r="D100" s="75">
        <v>17</v>
      </c>
      <c r="E100">
        <f t="shared" si="6"/>
        <v>8.8801086089518814E-3</v>
      </c>
    </row>
    <row r="101" spans="1:5" x14ac:dyDescent="0.2">
      <c r="A101" s="53">
        <v>100</v>
      </c>
      <c r="B101" s="4" t="s">
        <v>5021</v>
      </c>
      <c r="C101" s="56">
        <v>884632.97189428948</v>
      </c>
      <c r="D101" s="75">
        <v>17</v>
      </c>
      <c r="E101">
        <f t="shared" si="6"/>
        <v>1.9217009245763722E-2</v>
      </c>
    </row>
    <row r="102" spans="1:5" x14ac:dyDescent="0.2">
      <c r="A102" s="53">
        <v>101</v>
      </c>
      <c r="B102" s="4" t="s">
        <v>711</v>
      </c>
      <c r="C102" s="56">
        <v>299048</v>
      </c>
      <c r="D102" s="75">
        <v>17</v>
      </c>
      <c r="E102">
        <f t="shared" si="6"/>
        <v>5.6847061341323134E-2</v>
      </c>
    </row>
    <row r="103" spans="1:5" x14ac:dyDescent="0.2">
      <c r="A103" s="53">
        <v>102</v>
      </c>
      <c r="B103" s="4" t="s">
        <v>822</v>
      </c>
      <c r="C103" s="56">
        <v>793345</v>
      </c>
      <c r="D103" s="75">
        <v>17</v>
      </c>
      <c r="E103">
        <f t="shared" si="6"/>
        <v>2.1428256307155145E-2</v>
      </c>
    </row>
    <row r="104" spans="1:5" x14ac:dyDescent="0.2">
      <c r="A104" s="53">
        <v>103</v>
      </c>
      <c r="B104" s="4" t="s">
        <v>2034</v>
      </c>
      <c r="C104" s="56">
        <v>791891</v>
      </c>
      <c r="D104" s="75">
        <v>17</v>
      </c>
      <c r="E104">
        <f t="shared" si="6"/>
        <v>2.1467600970335565E-2</v>
      </c>
    </row>
    <row r="105" spans="1:5" x14ac:dyDescent="0.2">
      <c r="A105" s="53">
        <v>104</v>
      </c>
      <c r="B105" s="4" t="s">
        <v>4658</v>
      </c>
      <c r="C105" s="56">
        <v>96777</v>
      </c>
      <c r="D105" s="75">
        <v>17</v>
      </c>
      <c r="E105">
        <f t="shared" si="6"/>
        <v>0.17566157248106473</v>
      </c>
    </row>
    <row r="106" spans="1:5" x14ac:dyDescent="0.2">
      <c r="A106" s="53">
        <v>105</v>
      </c>
      <c r="B106" s="4" t="s">
        <v>736</v>
      </c>
      <c r="C106" s="56">
        <v>674516</v>
      </c>
      <c r="D106" s="75">
        <v>16</v>
      </c>
      <c r="E106">
        <f t="shared" si="6"/>
        <v>2.3720712332991358E-2</v>
      </c>
    </row>
    <row r="107" spans="1:5" x14ac:dyDescent="0.2">
      <c r="A107" s="53">
        <v>106</v>
      </c>
      <c r="B107" s="4" t="s">
        <v>3989</v>
      </c>
      <c r="C107" s="56">
        <v>511453</v>
      </c>
      <c r="D107" s="75">
        <v>16</v>
      </c>
      <c r="E107">
        <f t="shared" si="6"/>
        <v>3.1283421937108591E-2</v>
      </c>
    </row>
    <row r="108" spans="1:5" x14ac:dyDescent="0.2">
      <c r="A108" s="53">
        <v>107</v>
      </c>
      <c r="B108" s="4" t="s">
        <v>4075</v>
      </c>
      <c r="C108" s="56">
        <v>402248</v>
      </c>
      <c r="D108" s="75">
        <v>16</v>
      </c>
      <c r="E108">
        <f t="shared" si="6"/>
        <v>3.9776456315506852E-2</v>
      </c>
    </row>
    <row r="109" spans="1:5" x14ac:dyDescent="0.2">
      <c r="A109" s="53">
        <v>108</v>
      </c>
      <c r="B109" s="4" t="s">
        <v>4595</v>
      </c>
      <c r="C109" s="56">
        <v>137315</v>
      </c>
      <c r="D109" s="75">
        <v>16</v>
      </c>
      <c r="E109">
        <f t="shared" si="6"/>
        <v>0.11652040927793759</v>
      </c>
    </row>
    <row r="110" spans="1:5" x14ac:dyDescent="0.2">
      <c r="A110" s="53">
        <v>109</v>
      </c>
      <c r="B110" s="4" t="s">
        <v>1723</v>
      </c>
      <c r="C110" s="56">
        <v>170597</v>
      </c>
      <c r="D110" s="75">
        <v>15</v>
      </c>
      <c r="E110">
        <f t="shared" si="6"/>
        <v>8.7926516878960359E-2</v>
      </c>
    </row>
    <row r="111" spans="1:5" x14ac:dyDescent="0.2">
      <c r="A111" s="53">
        <v>110</v>
      </c>
      <c r="B111" s="4" t="s">
        <v>3973</v>
      </c>
      <c r="C111" s="56">
        <v>390833</v>
      </c>
      <c r="D111" s="75">
        <v>15</v>
      </c>
      <c r="E111">
        <f t="shared" si="6"/>
        <v>3.8379563649947677E-2</v>
      </c>
    </row>
    <row r="112" spans="1:5" x14ac:dyDescent="0.2">
      <c r="A112" s="53">
        <v>111</v>
      </c>
      <c r="B112" s="4" t="s">
        <v>4192</v>
      </c>
      <c r="C112" s="56">
        <v>372207</v>
      </c>
      <c r="D112" s="75">
        <v>15</v>
      </c>
      <c r="E112">
        <f t="shared" si="6"/>
        <v>4.0300155558600455E-2</v>
      </c>
    </row>
    <row r="113" spans="1:5" x14ac:dyDescent="0.2">
      <c r="A113" s="53">
        <v>112</v>
      </c>
      <c r="B113" s="4" t="s">
        <v>4249</v>
      </c>
      <c r="C113" s="56">
        <v>254321</v>
      </c>
      <c r="D113" s="75">
        <v>15</v>
      </c>
      <c r="E113">
        <f t="shared" si="6"/>
        <v>5.8980579661136907E-2</v>
      </c>
    </row>
    <row r="114" spans="1:5" x14ac:dyDescent="0.2">
      <c r="A114" s="53">
        <v>113</v>
      </c>
      <c r="B114" s="4" t="s">
        <v>1693</v>
      </c>
      <c r="C114" s="56">
        <v>178607</v>
      </c>
      <c r="D114" s="75">
        <v>14</v>
      </c>
      <c r="E114">
        <f t="shared" si="6"/>
        <v>7.8384385830342601E-2</v>
      </c>
    </row>
    <row r="115" spans="1:5" x14ac:dyDescent="0.2">
      <c r="A115" s="53">
        <v>114</v>
      </c>
      <c r="B115" s="4" t="s">
        <v>1918</v>
      </c>
      <c r="C115" s="56">
        <v>208466</v>
      </c>
      <c r="D115" s="75">
        <v>14</v>
      </c>
      <c r="E115">
        <f t="shared" si="6"/>
        <v>6.7157234273214822E-2</v>
      </c>
    </row>
    <row r="116" spans="1:5" x14ac:dyDescent="0.2">
      <c r="A116" s="53">
        <v>115</v>
      </c>
      <c r="B116" s="4" t="s">
        <v>3683</v>
      </c>
      <c r="C116" s="56">
        <v>580937</v>
      </c>
      <c r="D116" s="75">
        <v>14</v>
      </c>
      <c r="E116">
        <f t="shared" si="6"/>
        <v>2.4098998686604572E-2</v>
      </c>
    </row>
    <row r="117" spans="1:5" x14ac:dyDescent="0.2">
      <c r="A117" s="53">
        <v>116</v>
      </c>
      <c r="B117" s="4" t="s">
        <v>3823</v>
      </c>
      <c r="C117" s="56">
        <v>105067</v>
      </c>
      <c r="D117" s="75">
        <v>14</v>
      </c>
      <c r="E117">
        <f t="shared" si="6"/>
        <v>0.13324830822237238</v>
      </c>
    </row>
    <row r="118" spans="1:5" x14ac:dyDescent="0.2">
      <c r="A118" s="53">
        <v>117</v>
      </c>
      <c r="B118" s="4" t="s">
        <v>4295</v>
      </c>
      <c r="C118" s="56">
        <v>328906</v>
      </c>
      <c r="D118" s="75">
        <v>14</v>
      </c>
      <c r="E118">
        <f t="shared" si="6"/>
        <v>4.2565353018795646E-2</v>
      </c>
    </row>
    <row r="119" spans="1:5" x14ac:dyDescent="0.2">
      <c r="A119" s="53">
        <v>118</v>
      </c>
      <c r="B119" s="4" t="s">
        <v>4334</v>
      </c>
      <c r="C119" s="56">
        <v>352992</v>
      </c>
      <c r="D119" s="75">
        <v>14</v>
      </c>
      <c r="E119">
        <f t="shared" si="6"/>
        <v>3.9660955489076236E-2</v>
      </c>
    </row>
    <row r="120" spans="1:5" x14ac:dyDescent="0.2">
      <c r="A120" s="53">
        <v>119</v>
      </c>
      <c r="B120" s="4" t="s">
        <v>4641</v>
      </c>
      <c r="C120" s="56">
        <v>183230</v>
      </c>
      <c r="D120" s="75">
        <v>14</v>
      </c>
      <c r="E120">
        <f t="shared" si="6"/>
        <v>7.6406701959286144E-2</v>
      </c>
    </row>
    <row r="121" spans="1:5" x14ac:dyDescent="0.2">
      <c r="A121" s="53">
        <v>120</v>
      </c>
      <c r="B121" s="4" t="s">
        <v>511</v>
      </c>
      <c r="C121" s="56">
        <v>485146</v>
      </c>
      <c r="D121" s="75">
        <v>13</v>
      </c>
      <c r="E121">
        <f t="shared" si="6"/>
        <v>2.6796057269358093E-2</v>
      </c>
    </row>
    <row r="122" spans="1:5" x14ac:dyDescent="0.2">
      <c r="A122" s="53">
        <v>121</v>
      </c>
      <c r="B122" s="4" t="s">
        <v>5018</v>
      </c>
      <c r="C122" s="56">
        <v>920090.00387704396</v>
      </c>
      <c r="D122" s="75">
        <v>13</v>
      </c>
      <c r="E122">
        <f t="shared" si="6"/>
        <v>1.412905253314463E-2</v>
      </c>
    </row>
    <row r="123" spans="1:5" x14ac:dyDescent="0.2">
      <c r="A123" s="53">
        <v>122</v>
      </c>
      <c r="B123" s="4" t="s">
        <v>1963</v>
      </c>
      <c r="C123" s="56">
        <v>158542</v>
      </c>
      <c r="D123" s="75">
        <v>13</v>
      </c>
      <c r="E123">
        <f t="shared" si="6"/>
        <v>8.1997199480263905E-2</v>
      </c>
    </row>
    <row r="124" spans="1:5" x14ac:dyDescent="0.2">
      <c r="A124" s="53">
        <v>123</v>
      </c>
      <c r="B124" s="4" t="s">
        <v>2448</v>
      </c>
      <c r="C124" s="56">
        <v>309286</v>
      </c>
      <c r="D124" s="75">
        <v>13</v>
      </c>
      <c r="E124">
        <f t="shared" si="6"/>
        <v>4.2032293734601628E-2</v>
      </c>
    </row>
    <row r="125" spans="1:5" x14ac:dyDescent="0.2">
      <c r="A125" s="53">
        <v>124</v>
      </c>
      <c r="B125" s="4" t="s">
        <v>2862</v>
      </c>
      <c r="C125" s="56">
        <v>99365</v>
      </c>
      <c r="D125" s="75">
        <v>13</v>
      </c>
      <c r="E125">
        <f t="shared" si="6"/>
        <v>0.13083077542394203</v>
      </c>
    </row>
    <row r="126" spans="1:5" x14ac:dyDescent="0.2">
      <c r="A126" s="53">
        <v>125</v>
      </c>
      <c r="B126" s="4" t="s">
        <v>3164</v>
      </c>
      <c r="C126" s="56">
        <v>535799</v>
      </c>
      <c r="D126" s="75">
        <v>13</v>
      </c>
      <c r="E126">
        <f t="shared" si="6"/>
        <v>2.4262829904497771E-2</v>
      </c>
    </row>
    <row r="127" spans="1:5" x14ac:dyDescent="0.2">
      <c r="A127" s="53">
        <v>126</v>
      </c>
      <c r="B127" s="4" t="s">
        <v>4796</v>
      </c>
      <c r="C127" s="56">
        <v>259185</v>
      </c>
      <c r="D127" s="75">
        <v>13</v>
      </c>
      <c r="E127">
        <f t="shared" si="6"/>
        <v>5.0157223604761075E-2</v>
      </c>
    </row>
    <row r="128" spans="1:5" x14ac:dyDescent="0.2">
      <c r="A128" s="53">
        <v>127</v>
      </c>
      <c r="B128" s="4" t="s">
        <v>964</v>
      </c>
      <c r="C128" s="56">
        <v>206559</v>
      </c>
      <c r="D128" s="75">
        <v>12</v>
      </c>
      <c r="E128">
        <f t="shared" si="6"/>
        <v>5.8094781636239531E-2</v>
      </c>
    </row>
    <row r="129" spans="1:5" x14ac:dyDescent="0.2">
      <c r="A129" s="53">
        <v>128</v>
      </c>
      <c r="B129" s="4" t="s">
        <v>1419</v>
      </c>
      <c r="C129" s="56">
        <v>283674</v>
      </c>
      <c r="D129" s="75">
        <v>12</v>
      </c>
      <c r="E129">
        <f t="shared" si="6"/>
        <v>4.2302079147190086E-2</v>
      </c>
    </row>
    <row r="130" spans="1:5" x14ac:dyDescent="0.2">
      <c r="A130" s="53">
        <v>129</v>
      </c>
      <c r="B130" s="4" t="s">
        <v>2174</v>
      </c>
      <c r="C130" s="56">
        <v>675232</v>
      </c>
      <c r="D130" s="75">
        <v>12</v>
      </c>
      <c r="E130">
        <f t="shared" si="6"/>
        <v>1.7771669589119E-2</v>
      </c>
    </row>
    <row r="131" spans="1:5" x14ac:dyDescent="0.2">
      <c r="A131" s="53">
        <v>130</v>
      </c>
      <c r="B131" s="4" t="s">
        <v>2881</v>
      </c>
      <c r="C131" s="56">
        <v>182936</v>
      </c>
      <c r="D131" s="75">
        <v>12</v>
      </c>
      <c r="E131">
        <f t="shared" ref="E131:E194" si="7">D131/C131*1000</f>
        <v>6.5596711418200906E-2</v>
      </c>
    </row>
    <row r="132" spans="1:5" x14ac:dyDescent="0.2">
      <c r="A132" s="53">
        <v>131</v>
      </c>
      <c r="B132" s="4" t="s">
        <v>3421</v>
      </c>
      <c r="C132" s="56">
        <v>423347</v>
      </c>
      <c r="D132" s="75">
        <v>12</v>
      </c>
      <c r="E132">
        <f t="shared" si="7"/>
        <v>2.8345541600625492E-2</v>
      </c>
    </row>
    <row r="133" spans="1:5" x14ac:dyDescent="0.2">
      <c r="A133" s="53">
        <v>132</v>
      </c>
      <c r="B133" s="4" t="s">
        <v>3761</v>
      </c>
      <c r="C133" s="56">
        <v>219930</v>
      </c>
      <c r="D133" s="75">
        <v>12</v>
      </c>
      <c r="E133">
        <f t="shared" si="7"/>
        <v>5.4562815441276766E-2</v>
      </c>
    </row>
    <row r="134" spans="1:5" x14ac:dyDescent="0.2">
      <c r="A134" s="53">
        <v>133</v>
      </c>
      <c r="B134" s="4" t="s">
        <v>3827</v>
      </c>
      <c r="C134" s="56">
        <v>306887</v>
      </c>
      <c r="D134" s="75">
        <v>12</v>
      </c>
      <c r="E134">
        <f t="shared" si="7"/>
        <v>3.9102340600937806E-2</v>
      </c>
    </row>
    <row r="135" spans="1:5" x14ac:dyDescent="0.2">
      <c r="A135" s="53">
        <v>134</v>
      </c>
      <c r="B135" s="4" t="s">
        <v>4309</v>
      </c>
      <c r="C135" s="56">
        <v>272020</v>
      </c>
      <c r="D135" s="75">
        <v>12</v>
      </c>
      <c r="E135">
        <f t="shared" si="7"/>
        <v>4.4114403352694655E-2</v>
      </c>
    </row>
    <row r="136" spans="1:5" x14ac:dyDescent="0.2">
      <c r="A136" s="53">
        <v>135</v>
      </c>
      <c r="B136" s="4" t="s">
        <v>501</v>
      </c>
      <c r="C136" s="56">
        <v>486444</v>
      </c>
      <c r="D136" s="75">
        <v>11</v>
      </c>
      <c r="E136">
        <f t="shared" si="7"/>
        <v>2.2613085987287333E-2</v>
      </c>
    </row>
    <row r="137" spans="1:5" x14ac:dyDescent="0.2">
      <c r="A137" s="53">
        <v>136</v>
      </c>
      <c r="B137" s="4" t="s">
        <v>637</v>
      </c>
      <c r="C137" s="56">
        <v>378426</v>
      </c>
      <c r="D137" s="75">
        <v>11</v>
      </c>
      <c r="E137">
        <f t="shared" si="7"/>
        <v>2.9067770184923868E-2</v>
      </c>
    </row>
    <row r="138" spans="1:5" x14ac:dyDescent="0.2">
      <c r="A138" s="53">
        <v>137</v>
      </c>
      <c r="B138" s="4" t="s">
        <v>661</v>
      </c>
      <c r="C138" s="56">
        <v>2013317</v>
      </c>
      <c r="D138" s="75">
        <v>11</v>
      </c>
      <c r="E138">
        <f t="shared" si="7"/>
        <v>5.4636204830138518E-3</v>
      </c>
    </row>
    <row r="139" spans="1:5" x14ac:dyDescent="0.2">
      <c r="A139" s="53">
        <v>138</v>
      </c>
      <c r="B139" s="4" t="s">
        <v>734</v>
      </c>
      <c r="C139" s="56">
        <v>1575726</v>
      </c>
      <c r="D139" s="75">
        <v>11</v>
      </c>
      <c r="E139">
        <f t="shared" si="7"/>
        <v>6.9809091174480838E-3</v>
      </c>
    </row>
    <row r="140" spans="1:5" x14ac:dyDescent="0.2">
      <c r="A140" s="53">
        <v>139</v>
      </c>
      <c r="B140" s="4" t="s">
        <v>1777</v>
      </c>
      <c r="C140" s="56">
        <v>329751</v>
      </c>
      <c r="D140" s="75">
        <v>11</v>
      </c>
      <c r="E140">
        <f t="shared" si="7"/>
        <v>3.3358503840776828E-2</v>
      </c>
    </row>
    <row r="141" spans="1:5" x14ac:dyDescent="0.2">
      <c r="A141" s="53">
        <v>140</v>
      </c>
      <c r="B141" s="4" t="s">
        <v>1993</v>
      </c>
      <c r="C141" s="56">
        <v>141346</v>
      </c>
      <c r="D141" s="75">
        <v>11</v>
      </c>
      <c r="E141">
        <f t="shared" si="7"/>
        <v>7.7823213957239679E-2</v>
      </c>
    </row>
    <row r="142" spans="1:5" x14ac:dyDescent="0.2">
      <c r="A142" s="53">
        <v>141</v>
      </c>
      <c r="B142" s="4" t="s">
        <v>2024</v>
      </c>
      <c r="C142" s="56">
        <v>464338</v>
      </c>
      <c r="D142" s="75">
        <v>11</v>
      </c>
      <c r="E142">
        <f t="shared" si="7"/>
        <v>2.3689639874401838E-2</v>
      </c>
    </row>
    <row r="143" spans="1:5" x14ac:dyDescent="0.2">
      <c r="A143" s="53">
        <v>142</v>
      </c>
      <c r="B143" s="4" t="s">
        <v>2170</v>
      </c>
      <c r="C143" s="56">
        <v>263795</v>
      </c>
      <c r="D143" s="75">
        <v>11</v>
      </c>
      <c r="E143">
        <f t="shared" si="7"/>
        <v>4.1699046608161643E-2</v>
      </c>
    </row>
    <row r="144" spans="1:5" x14ac:dyDescent="0.2">
      <c r="A144" s="53">
        <v>143</v>
      </c>
      <c r="B144" s="4" t="s">
        <v>2602</v>
      </c>
      <c r="C144" s="56">
        <v>70317</v>
      </c>
      <c r="D144" s="75">
        <v>11</v>
      </c>
      <c r="E144">
        <f t="shared" si="7"/>
        <v>0.15643443264075543</v>
      </c>
    </row>
    <row r="145" spans="1:5" x14ac:dyDescent="0.2">
      <c r="A145" s="53">
        <v>144</v>
      </c>
      <c r="B145" s="4" t="s">
        <v>3203</v>
      </c>
      <c r="C145" s="56">
        <v>229091</v>
      </c>
      <c r="D145" s="75">
        <v>11</v>
      </c>
      <c r="E145">
        <f t="shared" si="7"/>
        <v>4.8015853961962715E-2</v>
      </c>
    </row>
    <row r="146" spans="1:5" x14ac:dyDescent="0.2">
      <c r="A146" s="53">
        <v>145</v>
      </c>
      <c r="B146" s="4" t="s">
        <v>3268</v>
      </c>
      <c r="C146" s="56">
        <v>509386</v>
      </c>
      <c r="D146" s="75">
        <v>11</v>
      </c>
      <c r="E146">
        <f t="shared" si="7"/>
        <v>2.1594625686610937E-2</v>
      </c>
    </row>
    <row r="147" spans="1:5" x14ac:dyDescent="0.2">
      <c r="A147" s="53">
        <v>146</v>
      </c>
      <c r="B147" s="4" t="s">
        <v>3681</v>
      </c>
      <c r="C147" s="56">
        <v>293351</v>
      </c>
      <c r="D147" s="75">
        <v>11</v>
      </c>
      <c r="E147">
        <f t="shared" si="7"/>
        <v>3.7497741613289205E-2</v>
      </c>
    </row>
    <row r="148" spans="1:5" x14ac:dyDescent="0.2">
      <c r="A148" s="53">
        <v>147</v>
      </c>
      <c r="B148" s="4" t="s">
        <v>3747</v>
      </c>
      <c r="C148" s="56">
        <v>473197</v>
      </c>
      <c r="D148" s="75">
        <v>11</v>
      </c>
      <c r="E148">
        <f t="shared" si="7"/>
        <v>2.3246132160601184E-2</v>
      </c>
    </row>
    <row r="149" spans="1:5" x14ac:dyDescent="0.2">
      <c r="A149" s="53">
        <v>148</v>
      </c>
      <c r="B149" s="4" t="s">
        <v>3757</v>
      </c>
      <c r="C149" s="56">
        <v>181515</v>
      </c>
      <c r="D149" s="75">
        <v>11</v>
      </c>
      <c r="E149">
        <f t="shared" si="7"/>
        <v>6.0601052254634608E-2</v>
      </c>
    </row>
    <row r="150" spans="1:5" x14ac:dyDescent="0.2">
      <c r="A150" s="53">
        <v>149</v>
      </c>
      <c r="B150" s="4" t="s">
        <v>4009</v>
      </c>
      <c r="C150" s="56">
        <v>249935</v>
      </c>
      <c r="D150" s="75">
        <v>11</v>
      </c>
      <c r="E150">
        <f t="shared" si="7"/>
        <v>4.4011442975173544E-2</v>
      </c>
    </row>
    <row r="151" spans="1:5" x14ac:dyDescent="0.2">
      <c r="A151" s="53">
        <v>150</v>
      </c>
      <c r="B151" s="4" t="s">
        <v>4154</v>
      </c>
      <c r="C151" s="56">
        <v>1069346</v>
      </c>
      <c r="D151" s="75">
        <v>11</v>
      </c>
      <c r="E151">
        <f t="shared" si="7"/>
        <v>1.0286661192916043E-2</v>
      </c>
    </row>
    <row r="152" spans="1:5" x14ac:dyDescent="0.2">
      <c r="A152" s="53">
        <v>151</v>
      </c>
      <c r="B152" s="4" t="s">
        <v>4183</v>
      </c>
      <c r="C152" s="56">
        <v>975191</v>
      </c>
      <c r="D152" s="75">
        <v>11</v>
      </c>
      <c r="E152">
        <f t="shared" si="7"/>
        <v>1.127984159000647E-2</v>
      </c>
    </row>
    <row r="153" spans="1:5" x14ac:dyDescent="0.2">
      <c r="A153" s="53">
        <v>152</v>
      </c>
      <c r="B153" s="4" t="s">
        <v>4228</v>
      </c>
      <c r="C153" s="56">
        <v>921549</v>
      </c>
      <c r="D153" s="75">
        <v>11</v>
      </c>
      <c r="E153">
        <f t="shared" si="7"/>
        <v>1.1936424433209738E-2</v>
      </c>
    </row>
    <row r="154" spans="1:5" x14ac:dyDescent="0.2">
      <c r="A154" s="53">
        <v>153</v>
      </c>
      <c r="B154" s="4" t="s">
        <v>4322</v>
      </c>
      <c r="C154" s="56">
        <v>781194</v>
      </c>
      <c r="D154" s="75">
        <v>11</v>
      </c>
      <c r="E154">
        <f t="shared" si="7"/>
        <v>1.4081009326748542E-2</v>
      </c>
    </row>
    <row r="155" spans="1:5" x14ac:dyDescent="0.2">
      <c r="A155" s="53">
        <v>154</v>
      </c>
      <c r="B155" s="4" t="s">
        <v>4449</v>
      </c>
      <c r="C155" s="56">
        <v>752827</v>
      </c>
      <c r="D155" s="75">
        <v>11</v>
      </c>
      <c r="E155">
        <f t="shared" si="7"/>
        <v>1.4611590710747621E-2</v>
      </c>
    </row>
    <row r="156" spans="1:5" x14ac:dyDescent="0.2">
      <c r="A156" s="53">
        <v>155</v>
      </c>
      <c r="B156" s="4" t="s">
        <v>4547</v>
      </c>
      <c r="C156" s="56">
        <v>255332</v>
      </c>
      <c r="D156" s="75">
        <v>11</v>
      </c>
      <c r="E156">
        <f t="shared" si="7"/>
        <v>4.3081164914699294E-2</v>
      </c>
    </row>
    <row r="157" spans="1:5" x14ac:dyDescent="0.2">
      <c r="A157" s="53">
        <v>156</v>
      </c>
      <c r="B157" s="4" t="s">
        <v>4549</v>
      </c>
      <c r="C157" s="56">
        <v>397148</v>
      </c>
      <c r="D157" s="75">
        <v>11</v>
      </c>
      <c r="E157">
        <f t="shared" si="7"/>
        <v>2.7697483054176276E-2</v>
      </c>
    </row>
    <row r="158" spans="1:5" x14ac:dyDescent="0.2">
      <c r="A158" s="53">
        <v>157</v>
      </c>
      <c r="B158" s="4" t="s">
        <v>4701</v>
      </c>
      <c r="C158" s="56">
        <v>453737</v>
      </c>
      <c r="D158" s="75">
        <v>11</v>
      </c>
      <c r="E158">
        <f t="shared" si="7"/>
        <v>2.4243118811117452E-2</v>
      </c>
    </row>
    <row r="159" spans="1:5" x14ac:dyDescent="0.2">
      <c r="A159" s="53">
        <v>158</v>
      </c>
      <c r="B159" s="4" t="s">
        <v>393</v>
      </c>
      <c r="C159" s="56">
        <v>228102</v>
      </c>
      <c r="D159" s="75">
        <v>10</v>
      </c>
      <c r="E159">
        <f t="shared" si="7"/>
        <v>4.3840036474910346E-2</v>
      </c>
    </row>
    <row r="160" spans="1:5" x14ac:dyDescent="0.2">
      <c r="A160" s="53">
        <v>159</v>
      </c>
      <c r="B160" s="4" t="s">
        <v>437</v>
      </c>
      <c r="C160" s="56">
        <v>154327</v>
      </c>
      <c r="D160" s="75">
        <v>10</v>
      </c>
      <c r="E160">
        <f t="shared" si="7"/>
        <v>6.4797475490354889E-2</v>
      </c>
    </row>
    <row r="161" spans="1:5" x14ac:dyDescent="0.2">
      <c r="A161" s="53">
        <v>160</v>
      </c>
      <c r="B161" s="4" t="s">
        <v>453</v>
      </c>
      <c r="C161" s="56">
        <v>297260</v>
      </c>
      <c r="D161" s="75">
        <v>10</v>
      </c>
      <c r="E161">
        <f t="shared" si="7"/>
        <v>3.3640584000538244E-2</v>
      </c>
    </row>
    <row r="162" spans="1:5" x14ac:dyDescent="0.2">
      <c r="A162" s="53">
        <v>161</v>
      </c>
      <c r="B162" s="4" t="s">
        <v>784</v>
      </c>
      <c r="C162" s="56">
        <v>157556</v>
      </c>
      <c r="D162" s="75">
        <v>10</v>
      </c>
      <c r="E162">
        <f t="shared" si="7"/>
        <v>6.3469496559953278E-2</v>
      </c>
    </row>
    <row r="163" spans="1:5" x14ac:dyDescent="0.2">
      <c r="A163" s="53">
        <v>162</v>
      </c>
      <c r="B163" s="4" t="s">
        <v>1345</v>
      </c>
      <c r="C163" s="56">
        <v>719339</v>
      </c>
      <c r="D163" s="75">
        <v>10</v>
      </c>
      <c r="E163">
        <f t="shared" si="7"/>
        <v>1.3901651377167094E-2</v>
      </c>
    </row>
    <row r="164" spans="1:5" x14ac:dyDescent="0.2">
      <c r="A164" s="53">
        <v>163</v>
      </c>
      <c r="B164" s="4" t="s">
        <v>1391</v>
      </c>
      <c r="C164" s="56">
        <v>194170</v>
      </c>
      <c r="D164" s="75">
        <v>10</v>
      </c>
      <c r="E164">
        <f t="shared" si="7"/>
        <v>5.1501261780913632E-2</v>
      </c>
    </row>
    <row r="165" spans="1:5" x14ac:dyDescent="0.2">
      <c r="A165" s="53">
        <v>164</v>
      </c>
      <c r="B165" s="4" t="s">
        <v>2351</v>
      </c>
      <c r="C165" s="56">
        <v>541623</v>
      </c>
      <c r="D165" s="75">
        <v>10</v>
      </c>
      <c r="E165">
        <f t="shared" si="7"/>
        <v>1.8463026865550392E-2</v>
      </c>
    </row>
    <row r="166" spans="1:5" x14ac:dyDescent="0.2">
      <c r="A166" s="53">
        <v>165</v>
      </c>
      <c r="B166" s="4" t="s">
        <v>2864</v>
      </c>
      <c r="C166" s="56">
        <v>245959</v>
      </c>
      <c r="D166" s="75">
        <v>10</v>
      </c>
      <c r="E166">
        <f t="shared" si="7"/>
        <v>4.0657182701181904E-2</v>
      </c>
    </row>
    <row r="167" spans="1:5" x14ac:dyDescent="0.2">
      <c r="A167" s="53">
        <v>166</v>
      </c>
      <c r="B167" s="4" t="s">
        <v>3182</v>
      </c>
      <c r="C167" s="56">
        <v>531624</v>
      </c>
      <c r="D167" s="75">
        <v>10</v>
      </c>
      <c r="E167">
        <f t="shared" si="7"/>
        <v>1.8810286969738011E-2</v>
      </c>
    </row>
    <row r="168" spans="1:5" x14ac:dyDescent="0.2">
      <c r="A168" s="53">
        <v>167</v>
      </c>
      <c r="B168" s="4" t="s">
        <v>3313</v>
      </c>
      <c r="C168" s="56">
        <v>466584</v>
      </c>
      <c r="D168" s="75">
        <v>10</v>
      </c>
      <c r="E168">
        <f t="shared" si="7"/>
        <v>2.1432368019477736E-2</v>
      </c>
    </row>
    <row r="169" spans="1:5" x14ac:dyDescent="0.2">
      <c r="A169" s="53">
        <v>168</v>
      </c>
      <c r="B169" s="4" t="s">
        <v>3780</v>
      </c>
      <c r="C169" s="56">
        <v>62888</v>
      </c>
      <c r="D169" s="75">
        <v>10</v>
      </c>
      <c r="E169">
        <f t="shared" si="7"/>
        <v>0.15901284823813766</v>
      </c>
    </row>
    <row r="170" spans="1:5" x14ac:dyDescent="0.2">
      <c r="A170" s="53">
        <v>169</v>
      </c>
      <c r="B170" s="4" t="s">
        <v>3998</v>
      </c>
      <c r="C170" s="56">
        <v>100790</v>
      </c>
      <c r="D170" s="75">
        <v>10</v>
      </c>
      <c r="E170">
        <f t="shared" si="7"/>
        <v>9.9216192082547866E-2</v>
      </c>
    </row>
    <row r="171" spans="1:5" x14ac:dyDescent="0.2">
      <c r="A171" s="53">
        <v>170</v>
      </c>
      <c r="B171" s="4" t="s">
        <v>4123</v>
      </c>
      <c r="C171" s="56">
        <v>1297179</v>
      </c>
      <c r="D171" s="75">
        <v>10</v>
      </c>
      <c r="E171">
        <f t="shared" si="7"/>
        <v>7.7090363010810375E-3</v>
      </c>
    </row>
    <row r="172" spans="1:5" x14ac:dyDescent="0.2">
      <c r="A172" s="53">
        <v>171</v>
      </c>
      <c r="B172" s="4" t="s">
        <v>4676</v>
      </c>
      <c r="C172" s="56">
        <v>99111</v>
      </c>
      <c r="D172" s="75">
        <v>10</v>
      </c>
      <c r="E172">
        <f t="shared" si="7"/>
        <v>0.10089697409974675</v>
      </c>
    </row>
    <row r="173" spans="1:5" x14ac:dyDescent="0.2">
      <c r="A173" s="53">
        <v>172</v>
      </c>
      <c r="B173" s="4" t="s">
        <v>4784</v>
      </c>
      <c r="C173" s="56">
        <v>558344</v>
      </c>
      <c r="D173" s="75">
        <v>10</v>
      </c>
      <c r="E173">
        <f t="shared" si="7"/>
        <v>1.7910105597982603E-2</v>
      </c>
    </row>
    <row r="174" spans="1:5" x14ac:dyDescent="0.2">
      <c r="A174" s="53">
        <v>173</v>
      </c>
      <c r="B174" s="4" t="s">
        <v>4989</v>
      </c>
      <c r="C174" s="56">
        <v>102938</v>
      </c>
      <c r="D174" s="75">
        <v>10</v>
      </c>
      <c r="E174">
        <f t="shared" si="7"/>
        <v>9.7145854786376259E-2</v>
      </c>
    </row>
    <row r="175" spans="1:5" x14ac:dyDescent="0.2">
      <c r="A175" s="53">
        <v>174</v>
      </c>
      <c r="B175" s="4" t="s">
        <v>191</v>
      </c>
      <c r="C175" s="56">
        <v>189881</v>
      </c>
      <c r="D175" s="75">
        <v>9</v>
      </c>
      <c r="E175">
        <f t="shared" si="7"/>
        <v>4.7398107235584394E-2</v>
      </c>
    </row>
    <row r="176" spans="1:5" x14ac:dyDescent="0.2">
      <c r="A176" s="53">
        <v>175</v>
      </c>
      <c r="B176" s="4" t="s">
        <v>306</v>
      </c>
      <c r="C176" s="56">
        <v>62987</v>
      </c>
      <c r="D176" s="75">
        <v>9</v>
      </c>
      <c r="E176">
        <f t="shared" si="7"/>
        <v>0.14288662739930463</v>
      </c>
    </row>
    <row r="177" spans="1:5" x14ac:dyDescent="0.2">
      <c r="A177" s="53">
        <v>176</v>
      </c>
      <c r="B177" s="7" t="s">
        <v>720</v>
      </c>
      <c r="C177" s="56">
        <v>442660</v>
      </c>
      <c r="D177" s="75">
        <v>9</v>
      </c>
      <c r="E177">
        <f t="shared" si="7"/>
        <v>2.0331631500474404E-2</v>
      </c>
    </row>
    <row r="178" spans="1:5" x14ac:dyDescent="0.2">
      <c r="A178" s="53">
        <v>177</v>
      </c>
      <c r="B178" s="4" t="s">
        <v>738</v>
      </c>
      <c r="C178" s="56">
        <v>948563</v>
      </c>
      <c r="D178" s="75">
        <v>9</v>
      </c>
      <c r="E178">
        <f t="shared" si="7"/>
        <v>9.4880361135739003E-3</v>
      </c>
    </row>
    <row r="179" spans="1:5" x14ac:dyDescent="0.2">
      <c r="A179" s="53">
        <v>178</v>
      </c>
      <c r="B179" s="4" t="s">
        <v>941</v>
      </c>
      <c r="C179" s="56">
        <v>202171</v>
      </c>
      <c r="D179" s="75">
        <v>9</v>
      </c>
      <c r="E179">
        <f t="shared" si="7"/>
        <v>4.4516770456692605E-2</v>
      </c>
    </row>
    <row r="180" spans="1:5" x14ac:dyDescent="0.2">
      <c r="A180" s="53">
        <v>179</v>
      </c>
      <c r="B180" s="4" t="s">
        <v>1968</v>
      </c>
      <c r="C180" s="56">
        <v>125877</v>
      </c>
      <c r="D180" s="75">
        <v>9</v>
      </c>
      <c r="E180">
        <f t="shared" si="7"/>
        <v>7.149836745394314E-2</v>
      </c>
    </row>
    <row r="181" spans="1:5" x14ac:dyDescent="0.2">
      <c r="A181" s="53">
        <v>180</v>
      </c>
      <c r="B181" s="4" t="s">
        <v>2040</v>
      </c>
      <c r="C181" s="56">
        <v>603380</v>
      </c>
      <c r="D181" s="75">
        <v>9</v>
      </c>
      <c r="E181">
        <f t="shared" si="7"/>
        <v>1.4915973350127615E-2</v>
      </c>
    </row>
    <row r="182" spans="1:5" x14ac:dyDescent="0.2">
      <c r="A182" s="53">
        <v>181</v>
      </c>
      <c r="B182" s="4" t="s">
        <v>2209</v>
      </c>
      <c r="C182" s="56">
        <v>177901</v>
      </c>
      <c r="D182" s="75">
        <v>9</v>
      </c>
      <c r="E182">
        <f t="shared" si="7"/>
        <v>5.0589934851406115E-2</v>
      </c>
    </row>
    <row r="183" spans="1:5" x14ac:dyDescent="0.2">
      <c r="A183" s="53">
        <v>182</v>
      </c>
      <c r="B183" s="4" t="s">
        <v>2583</v>
      </c>
      <c r="C183" s="56">
        <v>217136</v>
      </c>
      <c r="D183" s="75">
        <v>9</v>
      </c>
      <c r="E183">
        <f t="shared" si="7"/>
        <v>4.1448677326652424E-2</v>
      </c>
    </row>
    <row r="184" spans="1:5" x14ac:dyDescent="0.2">
      <c r="A184" s="53">
        <v>183</v>
      </c>
      <c r="B184" s="4" t="s">
        <v>3707</v>
      </c>
      <c r="C184" s="56">
        <v>332126</v>
      </c>
      <c r="D184" s="75">
        <v>9</v>
      </c>
      <c r="E184">
        <f t="shared" si="7"/>
        <v>2.7098149497479872E-2</v>
      </c>
    </row>
    <row r="185" spans="1:5" x14ac:dyDescent="0.2">
      <c r="A185" s="53">
        <v>184</v>
      </c>
      <c r="B185" s="4" t="s">
        <v>3744</v>
      </c>
      <c r="C185" s="56">
        <v>349324</v>
      </c>
      <c r="D185" s="75">
        <v>9</v>
      </c>
      <c r="E185">
        <f t="shared" si="7"/>
        <v>2.576404713103022E-2</v>
      </c>
    </row>
    <row r="186" spans="1:5" x14ac:dyDescent="0.2">
      <c r="A186" s="53">
        <v>185</v>
      </c>
      <c r="B186" s="4" t="s">
        <v>3767</v>
      </c>
      <c r="C186" s="56">
        <v>274666</v>
      </c>
      <c r="D186" s="75">
        <v>9</v>
      </c>
      <c r="E186">
        <f t="shared" si="7"/>
        <v>3.2767069822985009E-2</v>
      </c>
    </row>
    <row r="187" spans="1:5" x14ac:dyDescent="0.2">
      <c r="A187" s="53">
        <v>186</v>
      </c>
      <c r="B187" s="4" t="s">
        <v>4653</v>
      </c>
      <c r="C187" s="56">
        <v>33734</v>
      </c>
      <c r="D187" s="75">
        <v>9</v>
      </c>
      <c r="E187">
        <f t="shared" si="7"/>
        <v>0.26679314638050633</v>
      </c>
    </row>
    <row r="188" spans="1:5" x14ac:dyDescent="0.2">
      <c r="A188" s="53">
        <v>187</v>
      </c>
      <c r="B188" s="4" t="s">
        <v>231</v>
      </c>
      <c r="C188" s="56">
        <v>81603</v>
      </c>
      <c r="D188" s="75">
        <v>8</v>
      </c>
      <c r="E188">
        <f t="shared" si="7"/>
        <v>9.803561143585407E-2</v>
      </c>
    </row>
    <row r="189" spans="1:5" x14ac:dyDescent="0.2">
      <c r="A189" s="53">
        <v>188</v>
      </c>
      <c r="B189" s="4" t="s">
        <v>459</v>
      </c>
      <c r="C189" s="56">
        <v>433729</v>
      </c>
      <c r="D189" s="75">
        <v>8</v>
      </c>
      <c r="E189">
        <f t="shared" si="7"/>
        <v>1.8444697034323273E-2</v>
      </c>
    </row>
    <row r="190" spans="1:5" x14ac:dyDescent="0.2">
      <c r="A190" s="53">
        <v>189</v>
      </c>
      <c r="B190" s="4" t="s">
        <v>1001</v>
      </c>
      <c r="C190" s="56">
        <v>72844</v>
      </c>
      <c r="D190" s="75">
        <v>8</v>
      </c>
      <c r="E190">
        <f t="shared" si="7"/>
        <v>0.10982373290868157</v>
      </c>
    </row>
    <row r="191" spans="1:5" x14ac:dyDescent="0.2">
      <c r="A191" s="53">
        <v>190</v>
      </c>
      <c r="B191" s="4" t="s">
        <v>1351</v>
      </c>
      <c r="C191" s="56">
        <v>99300</v>
      </c>
      <c r="D191" s="75">
        <v>8</v>
      </c>
      <c r="E191">
        <f t="shared" si="7"/>
        <v>8.0563947633434038E-2</v>
      </c>
    </row>
    <row r="192" spans="1:5" x14ac:dyDescent="0.2">
      <c r="A192" s="53">
        <v>191</v>
      </c>
      <c r="B192" s="4" t="s">
        <v>2017</v>
      </c>
      <c r="C192" s="56">
        <v>593640</v>
      </c>
      <c r="D192" s="75">
        <v>8</v>
      </c>
      <c r="E192">
        <f t="shared" si="7"/>
        <v>1.3476180850347011E-2</v>
      </c>
    </row>
    <row r="193" spans="1:5" x14ac:dyDescent="0.2">
      <c r="A193" s="53">
        <v>192</v>
      </c>
      <c r="B193" s="4" t="s">
        <v>2189</v>
      </c>
      <c r="C193" s="56">
        <v>886221</v>
      </c>
      <c r="D193" s="75">
        <v>8</v>
      </c>
      <c r="E193">
        <f t="shared" si="7"/>
        <v>9.0270936933338295E-3</v>
      </c>
    </row>
    <row r="194" spans="1:5" x14ac:dyDescent="0.2">
      <c r="A194" s="53">
        <v>193</v>
      </c>
      <c r="B194" s="4" t="s">
        <v>2410</v>
      </c>
      <c r="C194" s="56">
        <v>191746</v>
      </c>
      <c r="D194" s="75">
        <v>8</v>
      </c>
      <c r="E194">
        <f t="shared" si="7"/>
        <v>4.1721861212228678E-2</v>
      </c>
    </row>
    <row r="195" spans="1:5" x14ac:dyDescent="0.2">
      <c r="A195" s="53">
        <v>194</v>
      </c>
      <c r="B195" s="4" t="s">
        <v>2764</v>
      </c>
      <c r="C195" s="56">
        <v>21758</v>
      </c>
      <c r="D195" s="75">
        <v>8</v>
      </c>
      <c r="E195">
        <f t="shared" ref="E195:E258" si="8">D195/C195*1000</f>
        <v>0.36768085301957903</v>
      </c>
    </row>
    <row r="196" spans="1:5" x14ac:dyDescent="0.2">
      <c r="A196" s="53">
        <v>195</v>
      </c>
      <c r="B196" s="4" t="s">
        <v>2789</v>
      </c>
      <c r="C196" s="56">
        <v>170172</v>
      </c>
      <c r="D196" s="75">
        <v>8</v>
      </c>
      <c r="E196">
        <f t="shared" si="8"/>
        <v>4.701125919657758E-2</v>
      </c>
    </row>
    <row r="197" spans="1:5" x14ac:dyDescent="0.2">
      <c r="A197" s="53">
        <v>196</v>
      </c>
      <c r="B197" s="4" t="s">
        <v>2830</v>
      </c>
      <c r="C197" s="56">
        <v>150137</v>
      </c>
      <c r="D197" s="75">
        <v>8</v>
      </c>
      <c r="E197">
        <f t="shared" si="8"/>
        <v>5.328466667110706E-2</v>
      </c>
    </row>
    <row r="198" spans="1:5" x14ac:dyDescent="0.2">
      <c r="A198" s="53">
        <v>197</v>
      </c>
      <c r="B198" s="4" t="s">
        <v>2886</v>
      </c>
      <c r="C198" s="56">
        <v>119941</v>
      </c>
      <c r="D198" s="75">
        <v>8</v>
      </c>
      <c r="E198">
        <f t="shared" si="8"/>
        <v>6.6699460568112656E-2</v>
      </c>
    </row>
    <row r="199" spans="1:5" x14ac:dyDescent="0.2">
      <c r="A199" s="53">
        <v>198</v>
      </c>
      <c r="B199" s="4" t="s">
        <v>2917</v>
      </c>
      <c r="C199" s="56">
        <v>122278</v>
      </c>
      <c r="D199" s="75">
        <v>8</v>
      </c>
      <c r="E199">
        <f t="shared" si="8"/>
        <v>6.5424688006019069E-2</v>
      </c>
    </row>
    <row r="200" spans="1:5" x14ac:dyDescent="0.2">
      <c r="A200" s="53">
        <v>199</v>
      </c>
      <c r="B200" s="4" t="s">
        <v>3372</v>
      </c>
      <c r="C200" s="56">
        <v>135340</v>
      </c>
      <c r="D200" s="75">
        <v>8</v>
      </c>
      <c r="E200">
        <f t="shared" si="8"/>
        <v>5.9110388650805382E-2</v>
      </c>
    </row>
    <row r="201" spans="1:5" x14ac:dyDescent="0.2">
      <c r="A201" s="53">
        <v>200</v>
      </c>
      <c r="B201" s="4" t="s">
        <v>3460</v>
      </c>
      <c r="C201" s="56">
        <v>373771</v>
      </c>
      <c r="D201" s="75">
        <v>8</v>
      </c>
      <c r="E201">
        <f t="shared" si="8"/>
        <v>2.1403479670707465E-2</v>
      </c>
    </row>
    <row r="202" spans="1:5" x14ac:dyDescent="0.2">
      <c r="A202" s="53">
        <v>201</v>
      </c>
      <c r="B202" s="4" t="s">
        <v>3657</v>
      </c>
      <c r="C202" s="56">
        <v>440072</v>
      </c>
      <c r="D202" s="75">
        <v>8</v>
      </c>
      <c r="E202">
        <f t="shared" si="8"/>
        <v>1.8178843461978948E-2</v>
      </c>
    </row>
    <row r="203" spans="1:5" x14ac:dyDescent="0.2">
      <c r="A203" s="53">
        <v>202</v>
      </c>
      <c r="B203" s="4" t="s">
        <v>4355</v>
      </c>
      <c r="C203" s="56">
        <v>152351</v>
      </c>
      <c r="D203" s="75">
        <v>8</v>
      </c>
      <c r="E203">
        <f t="shared" si="8"/>
        <v>5.2510321560081653E-2</v>
      </c>
    </row>
    <row r="204" spans="1:5" x14ac:dyDescent="0.2">
      <c r="A204" s="53">
        <v>203</v>
      </c>
      <c r="B204" s="4" t="s">
        <v>4905</v>
      </c>
      <c r="C204" s="56">
        <v>139522</v>
      </c>
      <c r="D204" s="75">
        <v>8</v>
      </c>
      <c r="E204">
        <f t="shared" si="8"/>
        <v>5.7338627599948393E-2</v>
      </c>
    </row>
    <row r="205" spans="1:5" x14ac:dyDescent="0.2">
      <c r="A205" s="53">
        <v>204</v>
      </c>
      <c r="B205" s="4" t="s">
        <v>4929</v>
      </c>
      <c r="C205" s="56">
        <v>172381</v>
      </c>
      <c r="D205" s="75">
        <v>8</v>
      </c>
      <c r="E205">
        <f t="shared" si="8"/>
        <v>4.6408826958887581E-2</v>
      </c>
    </row>
    <row r="206" spans="1:5" x14ac:dyDescent="0.2">
      <c r="A206" s="53">
        <v>205</v>
      </c>
      <c r="B206" s="4" t="s">
        <v>350</v>
      </c>
      <c r="C206" s="56">
        <v>133288</v>
      </c>
      <c r="D206" s="75">
        <v>7</v>
      </c>
      <c r="E206">
        <f t="shared" si="8"/>
        <v>5.2517856071064163E-2</v>
      </c>
    </row>
    <row r="207" spans="1:5" x14ac:dyDescent="0.2">
      <c r="A207" s="53">
        <v>206</v>
      </c>
      <c r="B207" s="4" t="s">
        <v>515</v>
      </c>
      <c r="C207" s="56">
        <v>830851</v>
      </c>
      <c r="D207" s="75">
        <v>7</v>
      </c>
      <c r="E207">
        <f t="shared" si="8"/>
        <v>8.4250966779843787E-3</v>
      </c>
    </row>
    <row r="208" spans="1:5" x14ac:dyDescent="0.2">
      <c r="A208" s="53">
        <v>207</v>
      </c>
      <c r="B208" s="4" t="s">
        <v>521</v>
      </c>
      <c r="C208" s="56">
        <v>554668</v>
      </c>
      <c r="D208" s="75">
        <v>7</v>
      </c>
      <c r="E208">
        <f t="shared" si="8"/>
        <v>1.2620161970764493E-2</v>
      </c>
    </row>
    <row r="209" spans="1:5" x14ac:dyDescent="0.2">
      <c r="A209" s="53">
        <v>208</v>
      </c>
      <c r="B209" s="4" t="s">
        <v>649</v>
      </c>
      <c r="C209" s="56">
        <v>277140</v>
      </c>
      <c r="D209" s="75">
        <v>7</v>
      </c>
      <c r="E209">
        <f t="shared" si="8"/>
        <v>2.52579923504366E-2</v>
      </c>
    </row>
    <row r="210" spans="1:5" x14ac:dyDescent="0.2">
      <c r="A210" s="53">
        <v>209</v>
      </c>
      <c r="B210" s="4" t="s">
        <v>659</v>
      </c>
      <c r="C210" s="56">
        <v>663982</v>
      </c>
      <c r="D210" s="75">
        <v>7</v>
      </c>
      <c r="E210">
        <f t="shared" si="8"/>
        <v>1.054245446412704E-2</v>
      </c>
    </row>
    <row r="211" spans="1:5" x14ac:dyDescent="0.2">
      <c r="A211" s="53">
        <v>210</v>
      </c>
      <c r="B211" s="4" t="s">
        <v>751</v>
      </c>
      <c r="C211" s="56">
        <v>402449</v>
      </c>
      <c r="D211" s="75">
        <v>7</v>
      </c>
      <c r="E211">
        <f t="shared" si="8"/>
        <v>1.7393508245765302E-2</v>
      </c>
    </row>
    <row r="212" spans="1:5" x14ac:dyDescent="0.2">
      <c r="A212" s="53">
        <v>211</v>
      </c>
      <c r="B212" s="4" t="s">
        <v>896</v>
      </c>
      <c r="C212" s="56">
        <v>264922</v>
      </c>
      <c r="D212" s="75">
        <v>7</v>
      </c>
      <c r="E212">
        <f t="shared" si="8"/>
        <v>2.6422871637689582E-2</v>
      </c>
    </row>
    <row r="213" spans="1:5" x14ac:dyDescent="0.2">
      <c r="A213" s="53">
        <v>212</v>
      </c>
      <c r="B213" s="4" t="s">
        <v>1376</v>
      </c>
      <c r="C213" s="56">
        <v>178553</v>
      </c>
      <c r="D213" s="75">
        <v>7</v>
      </c>
      <c r="E213">
        <f t="shared" si="8"/>
        <v>3.9204045857532496E-2</v>
      </c>
    </row>
    <row r="214" spans="1:5" x14ac:dyDescent="0.2">
      <c r="A214" s="53">
        <v>213</v>
      </c>
      <c r="B214" s="4" t="s">
        <v>1931</v>
      </c>
      <c r="C214" s="56">
        <v>456180</v>
      </c>
      <c r="D214" s="75">
        <v>7</v>
      </c>
      <c r="E214">
        <f t="shared" si="8"/>
        <v>1.5344820027182253E-2</v>
      </c>
    </row>
    <row r="215" spans="1:5" x14ac:dyDescent="0.2">
      <c r="A215" s="53">
        <v>214</v>
      </c>
      <c r="B215" s="4" t="s">
        <v>1941</v>
      </c>
      <c r="C215" s="56">
        <v>66846</v>
      </c>
      <c r="D215" s="75">
        <v>7</v>
      </c>
      <c r="E215">
        <f t="shared" si="8"/>
        <v>0.10471830775214672</v>
      </c>
    </row>
    <row r="216" spans="1:5" x14ac:dyDescent="0.2">
      <c r="A216" s="53">
        <v>215</v>
      </c>
      <c r="B216" s="4" t="s">
        <v>2169</v>
      </c>
      <c r="C216" s="56">
        <v>159552</v>
      </c>
      <c r="D216" s="75">
        <v>7</v>
      </c>
      <c r="E216">
        <f t="shared" si="8"/>
        <v>4.3872843963096667E-2</v>
      </c>
    </row>
    <row r="217" spans="1:5" x14ac:dyDescent="0.2">
      <c r="A217" s="53">
        <v>216</v>
      </c>
      <c r="B217" s="4" t="s">
        <v>2593</v>
      </c>
      <c r="C217" s="56">
        <v>147666</v>
      </c>
      <c r="D217" s="75">
        <v>7</v>
      </c>
      <c r="E217">
        <f t="shared" si="8"/>
        <v>4.7404277220213183E-2</v>
      </c>
    </row>
    <row r="218" spans="1:5" x14ac:dyDescent="0.2">
      <c r="A218" s="53">
        <v>217</v>
      </c>
      <c r="B218" s="4" t="s">
        <v>2844</v>
      </c>
      <c r="C218" s="56">
        <v>256448</v>
      </c>
      <c r="D218" s="75">
        <v>7</v>
      </c>
      <c r="E218">
        <f t="shared" si="8"/>
        <v>2.7295982031444972E-2</v>
      </c>
    </row>
    <row r="219" spans="1:5" x14ac:dyDescent="0.2">
      <c r="A219" s="53">
        <v>218</v>
      </c>
      <c r="B219" s="4" t="s">
        <v>2919</v>
      </c>
      <c r="C219" s="56">
        <v>81150</v>
      </c>
      <c r="D219" s="75">
        <v>7</v>
      </c>
      <c r="E219">
        <f t="shared" si="8"/>
        <v>8.6260012322858903E-2</v>
      </c>
    </row>
    <row r="220" spans="1:5" x14ac:dyDescent="0.2">
      <c r="A220" s="53">
        <v>219</v>
      </c>
      <c r="B220" s="4" t="s">
        <v>3171</v>
      </c>
      <c r="C220" s="56">
        <v>735033</v>
      </c>
      <c r="D220" s="75">
        <v>7</v>
      </c>
      <c r="E220">
        <f t="shared" si="8"/>
        <v>9.5233819433957392E-3</v>
      </c>
    </row>
    <row r="221" spans="1:5" x14ac:dyDescent="0.2">
      <c r="A221" s="53">
        <v>220</v>
      </c>
      <c r="B221" s="4" t="s">
        <v>3177</v>
      </c>
      <c r="C221" s="56">
        <v>651035</v>
      </c>
      <c r="D221" s="75">
        <v>7</v>
      </c>
      <c r="E221">
        <f t="shared" si="8"/>
        <v>1.075211010160744E-2</v>
      </c>
    </row>
    <row r="222" spans="1:5" x14ac:dyDescent="0.2">
      <c r="A222" s="53">
        <v>221</v>
      </c>
      <c r="B222" s="4" t="s">
        <v>3350</v>
      </c>
      <c r="C222" s="56">
        <v>1015743</v>
      </c>
      <c r="D222" s="75">
        <v>7</v>
      </c>
      <c r="E222">
        <f t="shared" si="8"/>
        <v>6.891507005216871E-3</v>
      </c>
    </row>
    <row r="223" spans="1:5" x14ac:dyDescent="0.2">
      <c r="A223" s="53">
        <v>222</v>
      </c>
      <c r="B223" s="4" t="s">
        <v>3630</v>
      </c>
      <c r="C223" s="56">
        <v>355777</v>
      </c>
      <c r="D223" s="75">
        <v>7</v>
      </c>
      <c r="E223">
        <f t="shared" si="8"/>
        <v>1.9675246010843871E-2</v>
      </c>
    </row>
    <row r="224" spans="1:5" x14ac:dyDescent="0.2">
      <c r="A224" s="53">
        <v>223</v>
      </c>
      <c r="B224" s="4" t="s">
        <v>3717</v>
      </c>
      <c r="C224" s="56">
        <v>877643</v>
      </c>
      <c r="D224" s="75">
        <v>7</v>
      </c>
      <c r="E224">
        <f t="shared" si="8"/>
        <v>7.9759081995754554E-3</v>
      </c>
    </row>
    <row r="225" spans="1:5" x14ac:dyDescent="0.2">
      <c r="A225" s="53">
        <v>224</v>
      </c>
      <c r="B225" s="4" t="s">
        <v>3752</v>
      </c>
      <c r="C225" s="56">
        <v>678179</v>
      </c>
      <c r="D225" s="75">
        <v>7</v>
      </c>
      <c r="E225">
        <f t="shared" si="8"/>
        <v>1.032175870972118E-2</v>
      </c>
    </row>
    <row r="226" spans="1:5" x14ac:dyDescent="0.2">
      <c r="A226" s="53">
        <v>225</v>
      </c>
      <c r="B226" s="4" t="s">
        <v>3825</v>
      </c>
      <c r="C226" s="56">
        <v>29662</v>
      </c>
      <c r="D226" s="75">
        <v>7</v>
      </c>
      <c r="E226">
        <f t="shared" si="8"/>
        <v>0.23599217854493965</v>
      </c>
    </row>
    <row r="227" spans="1:5" x14ac:dyDescent="0.2">
      <c r="A227" s="53">
        <v>226</v>
      </c>
      <c r="B227" s="4" t="s">
        <v>4391</v>
      </c>
      <c r="C227" s="56">
        <v>252549</v>
      </c>
      <c r="D227" s="75">
        <v>7</v>
      </c>
      <c r="E227">
        <f t="shared" si="8"/>
        <v>2.7717393456319368E-2</v>
      </c>
    </row>
    <row r="228" spans="1:5" x14ac:dyDescent="0.2">
      <c r="A228" s="53">
        <v>227</v>
      </c>
      <c r="B228" s="4" t="s">
        <v>4439</v>
      </c>
      <c r="C228" s="56">
        <v>281224</v>
      </c>
      <c r="D228" s="75">
        <v>7</v>
      </c>
      <c r="E228">
        <f t="shared" si="8"/>
        <v>2.4891189941114555E-2</v>
      </c>
    </row>
    <row r="229" spans="1:5" x14ac:dyDescent="0.2">
      <c r="A229" s="53">
        <v>228</v>
      </c>
      <c r="B229" s="4" t="s">
        <v>4569</v>
      </c>
      <c r="C229" s="56">
        <v>1167873</v>
      </c>
      <c r="D229" s="75">
        <v>7</v>
      </c>
      <c r="E229">
        <f t="shared" si="8"/>
        <v>5.9938024083098082E-3</v>
      </c>
    </row>
    <row r="230" spans="1:5" x14ac:dyDescent="0.2">
      <c r="A230" s="53">
        <v>229</v>
      </c>
      <c r="B230" s="4" t="s">
        <v>4604</v>
      </c>
      <c r="C230" s="56">
        <v>23261</v>
      </c>
      <c r="D230" s="75">
        <v>7</v>
      </c>
      <c r="E230">
        <f t="shared" si="8"/>
        <v>0.30093289196509182</v>
      </c>
    </row>
    <row r="231" spans="1:5" x14ac:dyDescent="0.2">
      <c r="A231" s="53">
        <v>230</v>
      </c>
      <c r="B231" s="4" t="s">
        <v>127</v>
      </c>
      <c r="C231" s="56">
        <v>34253</v>
      </c>
      <c r="D231" s="75">
        <v>6</v>
      </c>
      <c r="E231">
        <f t="shared" si="8"/>
        <v>0.17516713864479022</v>
      </c>
    </row>
    <row r="232" spans="1:5" x14ac:dyDescent="0.2">
      <c r="A232" s="53">
        <v>231</v>
      </c>
      <c r="B232" s="4" t="s">
        <v>223</v>
      </c>
      <c r="C232" s="56">
        <v>58898</v>
      </c>
      <c r="D232" s="75">
        <v>6</v>
      </c>
      <c r="E232">
        <f t="shared" si="8"/>
        <v>0.1018710312744066</v>
      </c>
    </row>
    <row r="233" spans="1:5" x14ac:dyDescent="0.2">
      <c r="A233" s="53">
        <v>232</v>
      </c>
      <c r="B233" s="4" t="s">
        <v>399</v>
      </c>
      <c r="C233" s="56">
        <v>539380</v>
      </c>
      <c r="D233" s="75">
        <v>6</v>
      </c>
      <c r="E233">
        <f t="shared" si="8"/>
        <v>1.1123882976751084E-2</v>
      </c>
    </row>
    <row r="234" spans="1:5" x14ac:dyDescent="0.2">
      <c r="A234" s="53">
        <v>233</v>
      </c>
      <c r="B234" s="4" t="s">
        <v>503</v>
      </c>
      <c r="C234" s="56">
        <v>557719</v>
      </c>
      <c r="D234" s="75">
        <v>6</v>
      </c>
      <c r="E234">
        <f t="shared" si="8"/>
        <v>1.0758105784454179E-2</v>
      </c>
    </row>
    <row r="235" spans="1:5" x14ac:dyDescent="0.2">
      <c r="A235" s="53">
        <v>234</v>
      </c>
      <c r="B235" s="4" t="s">
        <v>655</v>
      </c>
      <c r="C235" s="56">
        <v>204479</v>
      </c>
      <c r="D235" s="75">
        <v>6</v>
      </c>
      <c r="E235">
        <f t="shared" si="8"/>
        <v>2.9342866504628837E-2</v>
      </c>
    </row>
    <row r="236" spans="1:5" x14ac:dyDescent="0.2">
      <c r="A236" s="53">
        <v>235</v>
      </c>
      <c r="B236" s="4" t="s">
        <v>710</v>
      </c>
      <c r="C236" s="56">
        <v>875607</v>
      </c>
      <c r="D236" s="75">
        <v>6</v>
      </c>
      <c r="E236">
        <f t="shared" si="8"/>
        <v>6.8523892568241231E-3</v>
      </c>
    </row>
    <row r="237" spans="1:5" x14ac:dyDescent="0.2">
      <c r="A237" s="53">
        <v>236</v>
      </c>
      <c r="B237" s="4" t="s">
        <v>943</v>
      </c>
      <c r="C237" s="56">
        <v>125583</v>
      </c>
      <c r="D237" s="75">
        <v>6</v>
      </c>
      <c r="E237">
        <f t="shared" si="8"/>
        <v>4.7777167291751271E-2</v>
      </c>
    </row>
    <row r="238" spans="1:5" x14ac:dyDescent="0.2">
      <c r="A238" s="53">
        <v>237</v>
      </c>
      <c r="B238" s="4" t="s">
        <v>966</v>
      </c>
      <c r="C238" s="56">
        <v>98416</v>
      </c>
      <c r="D238" s="75">
        <v>6</v>
      </c>
      <c r="E238">
        <f t="shared" si="8"/>
        <v>6.0965696634693547E-2</v>
      </c>
    </row>
    <row r="239" spans="1:5" x14ac:dyDescent="0.2">
      <c r="A239" s="53">
        <v>238</v>
      </c>
      <c r="B239" s="4" t="s">
        <v>1053</v>
      </c>
      <c r="C239" s="56">
        <v>131532</v>
      </c>
      <c r="D239" s="75">
        <v>6</v>
      </c>
      <c r="E239">
        <f t="shared" si="8"/>
        <v>4.5616275887236567E-2</v>
      </c>
    </row>
    <row r="240" spans="1:5" x14ac:dyDescent="0.2">
      <c r="A240" s="53">
        <v>239</v>
      </c>
      <c r="B240" s="4" t="s">
        <v>1284</v>
      </c>
      <c r="C240" s="56">
        <v>209972</v>
      </c>
      <c r="D240" s="75">
        <v>6</v>
      </c>
      <c r="E240">
        <f t="shared" si="8"/>
        <v>2.8575238603242337E-2</v>
      </c>
    </row>
    <row r="241" spans="1:5" x14ac:dyDescent="0.2">
      <c r="A241" s="53">
        <v>240</v>
      </c>
      <c r="B241" s="4" t="s">
        <v>1354</v>
      </c>
      <c r="C241" s="56">
        <v>263110</v>
      </c>
      <c r="D241" s="75">
        <v>6</v>
      </c>
      <c r="E241">
        <f t="shared" si="8"/>
        <v>2.2804150355364677E-2</v>
      </c>
    </row>
    <row r="242" spans="1:5" x14ac:dyDescent="0.2">
      <c r="A242" s="53">
        <v>241</v>
      </c>
      <c r="B242" s="4" t="s">
        <v>1397</v>
      </c>
      <c r="C242" s="56">
        <v>250708</v>
      </c>
      <c r="D242" s="75">
        <v>6</v>
      </c>
      <c r="E242">
        <f t="shared" si="8"/>
        <v>2.3932223941796834E-2</v>
      </c>
    </row>
    <row r="243" spans="1:5" x14ac:dyDescent="0.2">
      <c r="A243" s="53">
        <v>242</v>
      </c>
      <c r="B243" s="4" t="s">
        <v>1946</v>
      </c>
      <c r="C243" s="56">
        <v>431398</v>
      </c>
      <c r="D243" s="75">
        <v>6</v>
      </c>
      <c r="E243">
        <f t="shared" si="8"/>
        <v>1.3908270321141962E-2</v>
      </c>
    </row>
    <row r="244" spans="1:5" x14ac:dyDescent="0.2">
      <c r="A244" s="53">
        <v>243</v>
      </c>
      <c r="B244" s="4" t="s">
        <v>1987</v>
      </c>
      <c r="C244" s="56">
        <v>51106</v>
      </c>
      <c r="D244" s="75">
        <v>6</v>
      </c>
      <c r="E244">
        <f t="shared" si="8"/>
        <v>0.11740304465229132</v>
      </c>
    </row>
    <row r="245" spans="1:5" x14ac:dyDescent="0.2">
      <c r="A245" s="53">
        <v>244</v>
      </c>
      <c r="B245" s="4" t="s">
        <v>2774</v>
      </c>
      <c r="C245" s="56">
        <v>30007</v>
      </c>
      <c r="D245" s="75">
        <v>6</v>
      </c>
      <c r="E245">
        <f t="shared" si="8"/>
        <v>0.19995334421968208</v>
      </c>
    </row>
    <row r="246" spans="1:5" x14ac:dyDescent="0.2">
      <c r="A246" s="53">
        <v>245</v>
      </c>
      <c r="B246" s="4" t="s">
        <v>2778</v>
      </c>
      <c r="C246" s="56">
        <v>277417</v>
      </c>
      <c r="D246" s="75">
        <v>6</v>
      </c>
      <c r="E246">
        <f t="shared" si="8"/>
        <v>2.1628090564024555E-2</v>
      </c>
    </row>
    <row r="247" spans="1:5" x14ac:dyDescent="0.2">
      <c r="A247" s="53">
        <v>246</v>
      </c>
      <c r="B247" s="4" t="s">
        <v>2848</v>
      </c>
      <c r="C247" s="56">
        <v>55837</v>
      </c>
      <c r="D247" s="75">
        <v>6</v>
      </c>
      <c r="E247">
        <f t="shared" si="8"/>
        <v>0.10745562977953686</v>
      </c>
    </row>
    <row r="248" spans="1:5" x14ac:dyDescent="0.2">
      <c r="A248" s="53">
        <v>247</v>
      </c>
      <c r="B248" s="4" t="s">
        <v>2890</v>
      </c>
      <c r="C248" s="56">
        <v>155096</v>
      </c>
      <c r="D248" s="75">
        <v>6</v>
      </c>
      <c r="E248">
        <f t="shared" si="8"/>
        <v>3.8685717233197504E-2</v>
      </c>
    </row>
    <row r="249" spans="1:5" x14ac:dyDescent="0.2">
      <c r="A249" s="53">
        <v>248</v>
      </c>
      <c r="B249" s="4" t="s">
        <v>2909</v>
      </c>
      <c r="C249" s="56">
        <v>42638</v>
      </c>
      <c r="D249" s="75">
        <v>6</v>
      </c>
      <c r="E249">
        <f t="shared" si="8"/>
        <v>0.14071954594493175</v>
      </c>
    </row>
    <row r="250" spans="1:5" x14ac:dyDescent="0.2">
      <c r="A250" s="53">
        <v>249</v>
      </c>
      <c r="B250" s="4" t="s">
        <v>3088</v>
      </c>
      <c r="C250" s="56">
        <v>334049</v>
      </c>
      <c r="D250" s="75">
        <v>6</v>
      </c>
      <c r="E250">
        <f t="shared" si="8"/>
        <v>1.7961436795200705E-2</v>
      </c>
    </row>
    <row r="251" spans="1:5" x14ac:dyDescent="0.2">
      <c r="A251" s="53">
        <v>250</v>
      </c>
      <c r="B251" s="4" t="s">
        <v>3175</v>
      </c>
      <c r="C251" s="56">
        <v>399289</v>
      </c>
      <c r="D251" s="75">
        <v>6</v>
      </c>
      <c r="E251">
        <f t="shared" si="8"/>
        <v>1.5026709976984088E-2</v>
      </c>
    </row>
    <row r="252" spans="1:5" x14ac:dyDescent="0.2">
      <c r="A252" s="53">
        <v>251</v>
      </c>
      <c r="B252" s="4" t="s">
        <v>3228</v>
      </c>
      <c r="C252" s="56">
        <v>120340</v>
      </c>
      <c r="D252" s="75">
        <v>6</v>
      </c>
      <c r="E252">
        <f t="shared" si="8"/>
        <v>4.9858733588166858E-2</v>
      </c>
    </row>
    <row r="253" spans="1:5" x14ac:dyDescent="0.2">
      <c r="A253" s="53">
        <v>252</v>
      </c>
      <c r="B253" s="4" t="s">
        <v>3272</v>
      </c>
      <c r="C253" s="56">
        <v>321225</v>
      </c>
      <c r="D253" s="75">
        <v>6</v>
      </c>
      <c r="E253">
        <f t="shared" si="8"/>
        <v>1.8678496381041326E-2</v>
      </c>
    </row>
    <row r="254" spans="1:5" x14ac:dyDescent="0.2">
      <c r="A254" s="53">
        <v>253</v>
      </c>
      <c r="B254" s="4" t="s">
        <v>3553</v>
      </c>
      <c r="C254" s="56">
        <v>66708</v>
      </c>
      <c r="D254" s="75">
        <v>6</v>
      </c>
      <c r="E254">
        <f t="shared" si="8"/>
        <v>8.9944234574563769E-2</v>
      </c>
    </row>
    <row r="255" spans="1:5" x14ac:dyDescent="0.2">
      <c r="A255" s="53">
        <v>254</v>
      </c>
      <c r="B255" s="4" t="s">
        <v>3654</v>
      </c>
      <c r="C255" s="56">
        <v>166032</v>
      </c>
      <c r="D255" s="75">
        <v>6</v>
      </c>
      <c r="E255">
        <f t="shared" si="8"/>
        <v>3.6137612026597286E-2</v>
      </c>
    </row>
    <row r="256" spans="1:5" x14ac:dyDescent="0.2">
      <c r="A256" s="53">
        <v>255</v>
      </c>
      <c r="B256" s="4" t="s">
        <v>3705</v>
      </c>
      <c r="C256" s="56">
        <v>384383</v>
      </c>
      <c r="D256" s="75">
        <v>6</v>
      </c>
      <c r="E256">
        <f t="shared" si="8"/>
        <v>1.5609431218342124E-2</v>
      </c>
    </row>
    <row r="257" spans="1:5" x14ac:dyDescent="0.2">
      <c r="A257" s="53">
        <v>256</v>
      </c>
      <c r="B257" s="4" t="s">
        <v>3802</v>
      </c>
      <c r="C257" s="56">
        <v>114296</v>
      </c>
      <c r="D257" s="75">
        <v>6</v>
      </c>
      <c r="E257">
        <f t="shared" si="8"/>
        <v>5.2495275425211728E-2</v>
      </c>
    </row>
    <row r="258" spans="1:5" x14ac:dyDescent="0.2">
      <c r="A258" s="53">
        <v>257</v>
      </c>
      <c r="B258" s="4" t="s">
        <v>3805</v>
      </c>
      <c r="C258" s="56">
        <v>317588</v>
      </c>
      <c r="D258" s="75">
        <v>6</v>
      </c>
      <c r="E258">
        <f t="shared" si="8"/>
        <v>1.8892401476126301E-2</v>
      </c>
    </row>
    <row r="259" spans="1:5" x14ac:dyDescent="0.2">
      <c r="A259" s="53">
        <v>258</v>
      </c>
      <c r="B259" s="4" t="s">
        <v>3815</v>
      </c>
      <c r="C259" s="56">
        <v>83177</v>
      </c>
      <c r="D259" s="75">
        <v>6</v>
      </c>
      <c r="E259">
        <f t="shared" ref="E259:E322" si="9">D259/C259*1000</f>
        <v>7.213532587133463E-2</v>
      </c>
    </row>
    <row r="260" spans="1:5" x14ac:dyDescent="0.2">
      <c r="A260" s="53">
        <v>259</v>
      </c>
      <c r="B260" s="4" t="s">
        <v>4035</v>
      </c>
      <c r="C260" s="56">
        <v>215538</v>
      </c>
      <c r="D260" s="75">
        <v>6</v>
      </c>
      <c r="E260">
        <f t="shared" si="9"/>
        <v>2.7837318709461906E-2</v>
      </c>
    </row>
    <row r="261" spans="1:5" x14ac:dyDescent="0.2">
      <c r="A261" s="53">
        <v>260</v>
      </c>
      <c r="B261" s="4" t="s">
        <v>4206</v>
      </c>
      <c r="C261" s="56">
        <v>126095</v>
      </c>
      <c r="D261" s="75">
        <v>6</v>
      </c>
      <c r="E261">
        <f t="shared" si="9"/>
        <v>4.7583171418375036E-2</v>
      </c>
    </row>
    <row r="262" spans="1:5" x14ac:dyDescent="0.2">
      <c r="A262" s="53">
        <v>261</v>
      </c>
      <c r="B262" s="4" t="s">
        <v>4507</v>
      </c>
      <c r="C262" s="56">
        <v>278174</v>
      </c>
      <c r="D262" s="75">
        <v>6</v>
      </c>
      <c r="E262">
        <f t="shared" si="9"/>
        <v>2.1569233645128586E-2</v>
      </c>
    </row>
    <row r="263" spans="1:5" x14ac:dyDescent="0.2">
      <c r="A263" s="53">
        <v>262</v>
      </c>
      <c r="B263" s="4" t="s">
        <v>4600</v>
      </c>
      <c r="C263" s="56">
        <v>342775</v>
      </c>
      <c r="D263" s="75">
        <v>6</v>
      </c>
      <c r="E263">
        <f t="shared" si="9"/>
        <v>1.7504193713077092E-2</v>
      </c>
    </row>
    <row r="264" spans="1:5" x14ac:dyDescent="0.2">
      <c r="A264" s="53">
        <v>263</v>
      </c>
      <c r="B264" s="4" t="s">
        <v>4624</v>
      </c>
      <c r="C264" s="56">
        <v>81347</v>
      </c>
      <c r="D264" s="75">
        <v>6</v>
      </c>
      <c r="E264">
        <f t="shared" si="9"/>
        <v>7.3758098024512275E-2</v>
      </c>
    </row>
    <row r="265" spans="1:5" x14ac:dyDescent="0.2">
      <c r="A265" s="53">
        <v>264</v>
      </c>
      <c r="B265" s="4" t="s">
        <v>4666</v>
      </c>
      <c r="C265" s="56">
        <v>502966</v>
      </c>
      <c r="D265" s="75">
        <v>6</v>
      </c>
      <c r="E265">
        <f t="shared" si="9"/>
        <v>1.1929235773392237E-2</v>
      </c>
    </row>
    <row r="266" spans="1:5" x14ac:dyDescent="0.2">
      <c r="A266" s="53">
        <v>265</v>
      </c>
      <c r="B266" s="4" t="s">
        <v>4814</v>
      </c>
      <c r="C266" s="56">
        <v>590375</v>
      </c>
      <c r="D266" s="75">
        <v>6</v>
      </c>
      <c r="E266">
        <f t="shared" si="9"/>
        <v>1.0163031971204743E-2</v>
      </c>
    </row>
    <row r="267" spans="1:5" x14ac:dyDescent="0.2">
      <c r="A267" s="53">
        <v>266</v>
      </c>
      <c r="B267" s="4" t="s">
        <v>4874</v>
      </c>
      <c r="C267" s="56">
        <v>166472</v>
      </c>
      <c r="D267" s="75">
        <v>6</v>
      </c>
      <c r="E267">
        <f t="shared" si="9"/>
        <v>3.604209716949397E-2</v>
      </c>
    </row>
    <row r="268" spans="1:5" x14ac:dyDescent="0.2">
      <c r="A268" s="53">
        <v>267</v>
      </c>
      <c r="B268" s="4" t="s">
        <v>113</v>
      </c>
      <c r="C268" s="56">
        <v>267761</v>
      </c>
      <c r="D268" s="75">
        <v>5</v>
      </c>
      <c r="E268">
        <f t="shared" si="9"/>
        <v>1.8673369161304298E-2</v>
      </c>
    </row>
    <row r="269" spans="1:5" x14ac:dyDescent="0.2">
      <c r="A269" s="53">
        <v>268</v>
      </c>
      <c r="B269" s="4" t="s">
        <v>157</v>
      </c>
      <c r="C269" s="56">
        <v>35140</v>
      </c>
      <c r="D269" s="75">
        <v>5</v>
      </c>
      <c r="E269">
        <f t="shared" si="9"/>
        <v>0.14228799089356858</v>
      </c>
    </row>
    <row r="270" spans="1:5" x14ac:dyDescent="0.2">
      <c r="A270" s="53">
        <v>269</v>
      </c>
      <c r="B270" s="4" t="s">
        <v>213</v>
      </c>
      <c r="C270" s="56">
        <v>126483</v>
      </c>
      <c r="D270" s="75">
        <v>5</v>
      </c>
      <c r="E270">
        <f t="shared" si="9"/>
        <v>3.9531004166567837E-2</v>
      </c>
    </row>
    <row r="271" spans="1:5" x14ac:dyDescent="0.2">
      <c r="A271" s="53">
        <v>270</v>
      </c>
      <c r="B271" s="4" t="s">
        <v>276</v>
      </c>
      <c r="C271" s="56">
        <v>46210</v>
      </c>
      <c r="D271" s="75">
        <v>5</v>
      </c>
      <c r="E271">
        <f t="shared" si="9"/>
        <v>0.10820168794633196</v>
      </c>
    </row>
    <row r="272" spans="1:5" x14ac:dyDescent="0.2">
      <c r="A272" s="53">
        <v>271</v>
      </c>
      <c r="B272" s="4" t="s">
        <v>413</v>
      </c>
      <c r="C272" s="56">
        <v>209211</v>
      </c>
      <c r="D272" s="75">
        <v>5</v>
      </c>
      <c r="E272">
        <f t="shared" si="9"/>
        <v>2.3899316957521354E-2</v>
      </c>
    </row>
    <row r="273" spans="1:5" x14ac:dyDescent="0.2">
      <c r="A273" s="53">
        <v>272</v>
      </c>
      <c r="B273" s="4" t="s">
        <v>488</v>
      </c>
      <c r="C273" s="56">
        <v>442065</v>
      </c>
      <c r="D273" s="75">
        <v>5</v>
      </c>
      <c r="E273">
        <f t="shared" si="9"/>
        <v>1.1310553877823397E-2</v>
      </c>
    </row>
    <row r="274" spans="1:5" x14ac:dyDescent="0.2">
      <c r="A274" s="53">
        <v>273</v>
      </c>
      <c r="B274" s="4" t="s">
        <v>588</v>
      </c>
      <c r="C274" s="56">
        <v>377292</v>
      </c>
      <c r="D274" s="75">
        <v>5</v>
      </c>
      <c r="E274">
        <f t="shared" si="9"/>
        <v>1.3252335061437824E-2</v>
      </c>
    </row>
    <row r="275" spans="1:5" x14ac:dyDescent="0.2">
      <c r="A275" s="53">
        <v>274</v>
      </c>
      <c r="B275" s="4" t="s">
        <v>668</v>
      </c>
      <c r="C275" s="56">
        <v>239593</v>
      </c>
      <c r="D275" s="75">
        <v>5</v>
      </c>
      <c r="E275">
        <f t="shared" si="9"/>
        <v>2.0868723209776577E-2</v>
      </c>
    </row>
    <row r="276" spans="1:5" x14ac:dyDescent="0.2">
      <c r="A276" s="53">
        <v>275</v>
      </c>
      <c r="B276" s="4" t="s">
        <v>745</v>
      </c>
      <c r="C276" s="56">
        <v>479958</v>
      </c>
      <c r="D276" s="75">
        <v>5</v>
      </c>
      <c r="E276">
        <f t="shared" si="9"/>
        <v>1.0417578204759583E-2</v>
      </c>
    </row>
    <row r="277" spans="1:5" x14ac:dyDescent="0.2">
      <c r="A277" s="53">
        <v>276</v>
      </c>
      <c r="B277" s="4" t="s">
        <v>884</v>
      </c>
      <c r="C277" s="56">
        <v>226568</v>
      </c>
      <c r="D277" s="75">
        <v>5</v>
      </c>
      <c r="E277">
        <f t="shared" si="9"/>
        <v>2.2068429787083791E-2</v>
      </c>
    </row>
    <row r="278" spans="1:5" x14ac:dyDescent="0.2">
      <c r="A278" s="53">
        <v>277</v>
      </c>
      <c r="B278" s="4" t="s">
        <v>1033</v>
      </c>
      <c r="C278" s="56">
        <v>210043</v>
      </c>
      <c r="D278" s="75">
        <v>5</v>
      </c>
      <c r="E278">
        <f t="shared" si="9"/>
        <v>2.3804649524145054E-2</v>
      </c>
    </row>
    <row r="279" spans="1:5" x14ac:dyDescent="0.2">
      <c r="A279" s="53">
        <v>278</v>
      </c>
      <c r="B279" s="4" t="s">
        <v>1035</v>
      </c>
      <c r="C279" s="56">
        <v>988703</v>
      </c>
      <c r="D279" s="75">
        <v>5</v>
      </c>
      <c r="E279">
        <f t="shared" si="9"/>
        <v>5.0571304021531233E-3</v>
      </c>
    </row>
    <row r="280" spans="1:5" x14ac:dyDescent="0.2">
      <c r="A280" s="53">
        <v>279</v>
      </c>
      <c r="B280" s="4" t="s">
        <v>1335</v>
      </c>
      <c r="C280" s="56">
        <v>525757</v>
      </c>
      <c r="D280" s="75">
        <v>5</v>
      </c>
      <c r="E280">
        <f t="shared" si="9"/>
        <v>9.5100968698467164E-3</v>
      </c>
    </row>
    <row r="281" spans="1:5" x14ac:dyDescent="0.2">
      <c r="A281" s="53">
        <v>280</v>
      </c>
      <c r="B281" s="4" t="s">
        <v>1415</v>
      </c>
      <c r="C281" s="56">
        <v>712253</v>
      </c>
      <c r="D281" s="75">
        <v>5</v>
      </c>
      <c r="E281">
        <f t="shared" si="9"/>
        <v>7.0199774518324241E-3</v>
      </c>
    </row>
    <row r="282" spans="1:5" x14ac:dyDescent="0.2">
      <c r="A282" s="53">
        <v>281</v>
      </c>
      <c r="B282" s="4" t="s">
        <v>1536</v>
      </c>
      <c r="C282" s="56">
        <v>181995</v>
      </c>
      <c r="D282" s="75">
        <v>5</v>
      </c>
      <c r="E282">
        <f t="shared" si="9"/>
        <v>2.7473282233028379E-2</v>
      </c>
    </row>
    <row r="283" spans="1:5" x14ac:dyDescent="0.2">
      <c r="A283" s="53">
        <v>282</v>
      </c>
      <c r="B283" s="4" t="s">
        <v>1624</v>
      </c>
      <c r="C283" s="56">
        <v>636906</v>
      </c>
      <c r="D283" s="75">
        <v>5</v>
      </c>
      <c r="E283">
        <f t="shared" si="9"/>
        <v>7.8504520290278313E-3</v>
      </c>
    </row>
    <row r="284" spans="1:5" x14ac:dyDescent="0.2">
      <c r="A284" s="53">
        <v>283</v>
      </c>
      <c r="B284" s="4" t="s">
        <v>1933</v>
      </c>
      <c r="C284" s="56">
        <v>6760</v>
      </c>
      <c r="D284" s="75">
        <v>5</v>
      </c>
      <c r="E284">
        <f t="shared" si="9"/>
        <v>0.73964497041420119</v>
      </c>
    </row>
    <row r="285" spans="1:5" x14ac:dyDescent="0.2">
      <c r="A285" s="53">
        <v>284</v>
      </c>
      <c r="B285" s="4" t="s">
        <v>1951</v>
      </c>
      <c r="C285" s="56">
        <v>257949</v>
      </c>
      <c r="D285" s="75">
        <v>5</v>
      </c>
      <c r="E285">
        <f t="shared" si="9"/>
        <v>1.9383676618246241E-2</v>
      </c>
    </row>
    <row r="286" spans="1:5" x14ac:dyDescent="0.2">
      <c r="A286" s="53">
        <v>285</v>
      </c>
      <c r="B286" s="4" t="s">
        <v>2021</v>
      </c>
      <c r="C286" s="56">
        <v>826653</v>
      </c>
      <c r="D286" s="75">
        <v>5</v>
      </c>
      <c r="E286">
        <f t="shared" si="9"/>
        <v>6.0484870919236978E-3</v>
      </c>
    </row>
    <row r="287" spans="1:5" x14ac:dyDescent="0.2">
      <c r="A287" s="53">
        <v>286</v>
      </c>
      <c r="B287" s="4" t="s">
        <v>2063</v>
      </c>
      <c r="C287" s="56">
        <v>339183</v>
      </c>
      <c r="D287" s="75">
        <v>5</v>
      </c>
      <c r="E287">
        <f t="shared" si="9"/>
        <v>1.4741304841339335E-2</v>
      </c>
    </row>
    <row r="288" spans="1:5" x14ac:dyDescent="0.2">
      <c r="A288" s="53">
        <v>287</v>
      </c>
      <c r="B288" s="4" t="s">
        <v>2126</v>
      </c>
      <c r="C288" s="56">
        <v>133408</v>
      </c>
      <c r="D288" s="75">
        <v>5</v>
      </c>
      <c r="E288">
        <f t="shared" si="9"/>
        <v>3.7479011753418091E-2</v>
      </c>
    </row>
    <row r="289" spans="1:5" x14ac:dyDescent="0.2">
      <c r="A289" s="53">
        <v>288</v>
      </c>
      <c r="B289" s="4" t="s">
        <v>2159</v>
      </c>
      <c r="C289" s="56">
        <v>289709</v>
      </c>
      <c r="D289" s="75">
        <v>5</v>
      </c>
      <c r="E289">
        <f t="shared" si="9"/>
        <v>1.7258697520615512E-2</v>
      </c>
    </row>
    <row r="290" spans="1:5" x14ac:dyDescent="0.2">
      <c r="A290" s="53">
        <v>289</v>
      </c>
      <c r="B290" s="4" t="s">
        <v>2239</v>
      </c>
      <c r="C290" s="56">
        <v>160486</v>
      </c>
      <c r="D290" s="75">
        <v>5</v>
      </c>
      <c r="E290">
        <f t="shared" si="9"/>
        <v>3.1155365577059682E-2</v>
      </c>
    </row>
    <row r="291" spans="1:5" x14ac:dyDescent="0.2">
      <c r="A291" s="53">
        <v>290</v>
      </c>
      <c r="B291" s="4" t="s">
        <v>2369</v>
      </c>
      <c r="C291" s="56">
        <v>200518</v>
      </c>
      <c r="D291" s="75">
        <v>5</v>
      </c>
      <c r="E291">
        <f t="shared" si="9"/>
        <v>2.4935417269272585E-2</v>
      </c>
    </row>
    <row r="292" spans="1:5" x14ac:dyDescent="0.2">
      <c r="A292" s="53">
        <v>291</v>
      </c>
      <c r="B292" s="4" t="s">
        <v>2462</v>
      </c>
      <c r="C292" s="56">
        <v>233132</v>
      </c>
      <c r="D292" s="75">
        <v>5</v>
      </c>
      <c r="E292">
        <f t="shared" si="9"/>
        <v>2.1447077192320231E-2</v>
      </c>
    </row>
    <row r="293" spans="1:5" x14ac:dyDescent="0.2">
      <c r="A293" s="53">
        <v>292</v>
      </c>
      <c r="B293" s="4" t="s">
        <v>2568</v>
      </c>
      <c r="C293" s="56">
        <v>19849</v>
      </c>
      <c r="D293" s="75">
        <v>5</v>
      </c>
      <c r="E293">
        <f t="shared" si="9"/>
        <v>0.25190185903571971</v>
      </c>
    </row>
    <row r="294" spans="1:5" x14ac:dyDescent="0.2">
      <c r="A294" s="53">
        <v>293</v>
      </c>
      <c r="B294" s="4" t="s">
        <v>2597</v>
      </c>
      <c r="C294" s="56">
        <v>66496</v>
      </c>
      <c r="D294" s="75">
        <v>5</v>
      </c>
      <c r="E294">
        <f t="shared" si="9"/>
        <v>7.5192492781520695E-2</v>
      </c>
    </row>
    <row r="295" spans="1:5" x14ac:dyDescent="0.2">
      <c r="A295" s="53">
        <v>294</v>
      </c>
      <c r="B295" s="4" t="s">
        <v>2634</v>
      </c>
      <c r="C295" s="56">
        <v>162181</v>
      </c>
      <c r="D295" s="75">
        <v>5</v>
      </c>
      <c r="E295">
        <f t="shared" si="9"/>
        <v>3.0829751943815861E-2</v>
      </c>
    </row>
    <row r="296" spans="1:5" x14ac:dyDescent="0.2">
      <c r="A296" s="53">
        <v>295</v>
      </c>
      <c r="B296" s="4" t="s">
        <v>2759</v>
      </c>
      <c r="C296" s="56">
        <v>186177</v>
      </c>
      <c r="D296" s="75">
        <v>5</v>
      </c>
      <c r="E296">
        <f t="shared" si="9"/>
        <v>2.6856163758144133E-2</v>
      </c>
    </row>
    <row r="297" spans="1:5" x14ac:dyDescent="0.2">
      <c r="A297" s="53">
        <v>296</v>
      </c>
      <c r="B297" s="4" t="s">
        <v>2772</v>
      </c>
      <c r="C297" s="56">
        <v>17086</v>
      </c>
      <c r="D297" s="75">
        <v>5</v>
      </c>
      <c r="E297">
        <f t="shared" si="9"/>
        <v>0.29263724686878145</v>
      </c>
    </row>
    <row r="298" spans="1:5" x14ac:dyDescent="0.2">
      <c r="A298" s="53">
        <v>297</v>
      </c>
      <c r="B298" s="4" t="s">
        <v>2791</v>
      </c>
      <c r="C298" s="56">
        <v>85111</v>
      </c>
      <c r="D298" s="75">
        <v>5</v>
      </c>
      <c r="E298">
        <f t="shared" si="9"/>
        <v>5.8746812985395538E-2</v>
      </c>
    </row>
    <row r="299" spans="1:5" x14ac:dyDescent="0.2">
      <c r="A299" s="53">
        <v>298</v>
      </c>
      <c r="B299" s="4" t="s">
        <v>2818</v>
      </c>
      <c r="C299" s="56">
        <v>246558</v>
      </c>
      <c r="D299" s="75">
        <v>5</v>
      </c>
      <c r="E299">
        <f t="shared" si="9"/>
        <v>2.0279204081798195E-2</v>
      </c>
    </row>
    <row r="300" spans="1:5" x14ac:dyDescent="0.2">
      <c r="A300" s="53">
        <v>299</v>
      </c>
      <c r="B300" s="4" t="s">
        <v>2868</v>
      </c>
      <c r="C300" s="56">
        <v>217175</v>
      </c>
      <c r="D300" s="75">
        <v>5</v>
      </c>
      <c r="E300">
        <f t="shared" si="9"/>
        <v>2.3022907793254287E-2</v>
      </c>
    </row>
    <row r="301" spans="1:5" x14ac:dyDescent="0.2">
      <c r="A301" s="53">
        <v>300</v>
      </c>
      <c r="B301" s="4" t="s">
        <v>2885</v>
      </c>
      <c r="C301" s="56">
        <v>42041</v>
      </c>
      <c r="D301" s="75">
        <v>5</v>
      </c>
      <c r="E301">
        <f t="shared" si="9"/>
        <v>0.11893151923122666</v>
      </c>
    </row>
    <row r="302" spans="1:5" x14ac:dyDescent="0.2">
      <c r="A302" s="53">
        <v>301</v>
      </c>
      <c r="B302" s="4" t="s">
        <v>3158</v>
      </c>
      <c r="C302" s="56">
        <v>278657</v>
      </c>
      <c r="D302" s="75">
        <v>5</v>
      </c>
      <c r="E302">
        <f t="shared" si="9"/>
        <v>1.7943206163850183E-2</v>
      </c>
    </row>
    <row r="303" spans="1:5" x14ac:dyDescent="0.2">
      <c r="A303" s="53">
        <v>302</v>
      </c>
      <c r="B303" s="4" t="s">
        <v>3194</v>
      </c>
      <c r="C303" s="56">
        <v>63364</v>
      </c>
      <c r="D303" s="75">
        <v>5</v>
      </c>
      <c r="E303">
        <f t="shared" si="9"/>
        <v>7.8909159775266705E-2</v>
      </c>
    </row>
    <row r="304" spans="1:5" x14ac:dyDescent="0.2">
      <c r="A304" s="53">
        <v>303</v>
      </c>
      <c r="B304" s="4" t="s">
        <v>3625</v>
      </c>
      <c r="C304" s="56">
        <v>381584</v>
      </c>
      <c r="D304" s="75">
        <v>5</v>
      </c>
      <c r="E304">
        <f t="shared" si="9"/>
        <v>1.3103274770430625E-2</v>
      </c>
    </row>
    <row r="305" spans="1:5" x14ac:dyDescent="0.2">
      <c r="A305" s="53">
        <v>304</v>
      </c>
      <c r="B305" s="4" t="s">
        <v>3685</v>
      </c>
      <c r="C305" s="56">
        <v>265832</v>
      </c>
      <c r="D305" s="75">
        <v>5</v>
      </c>
      <c r="E305">
        <f t="shared" si="9"/>
        <v>1.880887176863583E-2</v>
      </c>
    </row>
    <row r="306" spans="1:5" x14ac:dyDescent="0.2">
      <c r="A306" s="53">
        <v>305</v>
      </c>
      <c r="B306" s="4" t="s">
        <v>3778</v>
      </c>
      <c r="C306" s="56">
        <v>39382</v>
      </c>
      <c r="D306" s="75">
        <v>5</v>
      </c>
      <c r="E306">
        <f t="shared" si="9"/>
        <v>0.12696155604083084</v>
      </c>
    </row>
    <row r="307" spans="1:5" x14ac:dyDescent="0.2">
      <c r="A307" s="53">
        <v>306</v>
      </c>
      <c r="B307" s="4" t="s">
        <v>3906</v>
      </c>
      <c r="C307" s="56">
        <v>116792</v>
      </c>
      <c r="D307" s="75">
        <v>5</v>
      </c>
      <c r="E307">
        <f t="shared" si="9"/>
        <v>4.2811151448729365E-2</v>
      </c>
    </row>
    <row r="308" spans="1:5" x14ac:dyDescent="0.2">
      <c r="A308" s="53">
        <v>307</v>
      </c>
      <c r="B308" s="4" t="s">
        <v>3978</v>
      </c>
      <c r="C308" s="56">
        <v>59559</v>
      </c>
      <c r="D308" s="75">
        <v>5</v>
      </c>
      <c r="E308">
        <f t="shared" si="9"/>
        <v>8.3950368542117904E-2</v>
      </c>
    </row>
    <row r="309" spans="1:5" x14ac:dyDescent="0.2">
      <c r="A309" s="53">
        <v>308</v>
      </c>
      <c r="B309" s="4" t="s">
        <v>4026</v>
      </c>
      <c r="C309" s="56">
        <v>386352</v>
      </c>
      <c r="D309" s="75">
        <v>5</v>
      </c>
      <c r="E309">
        <f t="shared" si="9"/>
        <v>1.2941566240112643E-2</v>
      </c>
    </row>
    <row r="310" spans="1:5" x14ac:dyDescent="0.2">
      <c r="A310" s="53">
        <v>309</v>
      </c>
      <c r="B310" s="4" t="s">
        <v>4034</v>
      </c>
      <c r="C310" s="56">
        <v>163759</v>
      </c>
      <c r="D310" s="75">
        <v>5</v>
      </c>
      <c r="E310">
        <f t="shared" si="9"/>
        <v>3.0532673013391631E-2</v>
      </c>
    </row>
    <row r="311" spans="1:5" x14ac:dyDescent="0.2">
      <c r="A311" s="53">
        <v>310</v>
      </c>
      <c r="B311" s="4" t="s">
        <v>4054</v>
      </c>
      <c r="C311" s="56">
        <v>88154</v>
      </c>
      <c r="D311" s="75">
        <v>5</v>
      </c>
      <c r="E311">
        <f t="shared" si="9"/>
        <v>5.6718923701703838E-2</v>
      </c>
    </row>
    <row r="312" spans="1:5" x14ac:dyDescent="0.2">
      <c r="A312" s="53">
        <v>311</v>
      </c>
      <c r="B312" s="4" t="s">
        <v>4086</v>
      </c>
      <c r="C312" s="56">
        <v>419080</v>
      </c>
      <c r="D312" s="75">
        <v>5</v>
      </c>
      <c r="E312">
        <f t="shared" si="9"/>
        <v>1.193089624892622E-2</v>
      </c>
    </row>
    <row r="313" spans="1:5" x14ac:dyDescent="0.2">
      <c r="A313" s="53">
        <v>312</v>
      </c>
      <c r="B313" s="4" t="s">
        <v>4258</v>
      </c>
      <c r="C313" s="56">
        <v>209235</v>
      </c>
      <c r="D313" s="75">
        <v>5</v>
      </c>
      <c r="E313">
        <f t="shared" si="9"/>
        <v>2.3896575620713553E-2</v>
      </c>
    </row>
    <row r="314" spans="1:5" x14ac:dyDescent="0.2">
      <c r="A314" s="53">
        <v>313</v>
      </c>
      <c r="B314" s="4" t="s">
        <v>4432</v>
      </c>
      <c r="C314" s="56">
        <v>92656</v>
      </c>
      <c r="D314" s="75">
        <v>5</v>
      </c>
      <c r="E314">
        <f t="shared" si="9"/>
        <v>5.3963046106026591E-2</v>
      </c>
    </row>
    <row r="315" spans="1:5" x14ac:dyDescent="0.2">
      <c r="A315" s="53">
        <v>314</v>
      </c>
      <c r="B315" s="4" t="s">
        <v>125</v>
      </c>
      <c r="C315" s="56">
        <v>115834</v>
      </c>
      <c r="D315" s="75">
        <v>4</v>
      </c>
      <c r="E315">
        <f t="shared" si="9"/>
        <v>3.4532175354386449E-2</v>
      </c>
    </row>
    <row r="316" spans="1:5" x14ac:dyDescent="0.2">
      <c r="A316" s="53">
        <v>315</v>
      </c>
      <c r="B316" s="4" t="s">
        <v>155</v>
      </c>
      <c r="C316" s="56">
        <v>49912</v>
      </c>
      <c r="D316" s="75">
        <v>4</v>
      </c>
      <c r="E316">
        <f t="shared" si="9"/>
        <v>8.0141048244911042E-2</v>
      </c>
    </row>
    <row r="317" spans="1:5" x14ac:dyDescent="0.2">
      <c r="A317" s="53">
        <v>316</v>
      </c>
      <c r="B317" s="4" t="s">
        <v>197</v>
      </c>
      <c r="C317" s="56">
        <v>18132</v>
      </c>
      <c r="D317" s="75">
        <v>4</v>
      </c>
      <c r="E317">
        <f t="shared" si="9"/>
        <v>0.22060445621001543</v>
      </c>
    </row>
    <row r="318" spans="1:5" x14ac:dyDescent="0.2">
      <c r="A318" s="53">
        <v>317</v>
      </c>
      <c r="B318" s="4" t="s">
        <v>290</v>
      </c>
      <c r="C318" s="56">
        <v>99695</v>
      </c>
      <c r="D318" s="75">
        <v>4</v>
      </c>
      <c r="E318">
        <f t="shared" si="9"/>
        <v>4.012237323837705E-2</v>
      </c>
    </row>
    <row r="319" spans="1:5" x14ac:dyDescent="0.2">
      <c r="A319" s="53">
        <v>318</v>
      </c>
      <c r="B319" s="4" t="s">
        <v>356</v>
      </c>
      <c r="C319" s="56">
        <v>130641</v>
      </c>
      <c r="D319" s="75">
        <v>4</v>
      </c>
      <c r="E319">
        <f t="shared" si="9"/>
        <v>3.0618259198873246E-2</v>
      </c>
    </row>
    <row r="320" spans="1:5" x14ac:dyDescent="0.2">
      <c r="A320" s="53">
        <v>319</v>
      </c>
      <c r="B320" s="4" t="s">
        <v>366</v>
      </c>
      <c r="C320" s="56">
        <v>36926</v>
      </c>
      <c r="D320" s="75">
        <v>4</v>
      </c>
      <c r="E320">
        <f t="shared" si="9"/>
        <v>0.10832475762335482</v>
      </c>
    </row>
    <row r="321" spans="1:5" x14ac:dyDescent="0.2">
      <c r="A321" s="53">
        <v>320</v>
      </c>
      <c r="B321" s="4" t="s">
        <v>405</v>
      </c>
      <c r="C321" s="56">
        <v>224449</v>
      </c>
      <c r="D321" s="75">
        <v>4</v>
      </c>
      <c r="E321">
        <f t="shared" si="9"/>
        <v>1.7821420456317471E-2</v>
      </c>
    </row>
    <row r="322" spans="1:5" x14ac:dyDescent="0.2">
      <c r="A322" s="53">
        <v>321</v>
      </c>
      <c r="B322" s="4" t="s">
        <v>429</v>
      </c>
      <c r="C322" s="56">
        <v>131647</v>
      </c>
      <c r="D322" s="75">
        <v>4</v>
      </c>
      <c r="E322">
        <f t="shared" si="9"/>
        <v>3.0384285247669906E-2</v>
      </c>
    </row>
    <row r="323" spans="1:5" x14ac:dyDescent="0.2">
      <c r="A323" s="53">
        <v>322</v>
      </c>
      <c r="B323" s="4" t="s">
        <v>445</v>
      </c>
      <c r="C323" s="56">
        <v>167927</v>
      </c>
      <c r="D323" s="75">
        <v>4</v>
      </c>
      <c r="E323">
        <f t="shared" ref="E323:E386" si="10">D323/C323*1000</f>
        <v>2.381987411196532E-2</v>
      </c>
    </row>
    <row r="324" spans="1:5" x14ac:dyDescent="0.2">
      <c r="A324" s="53">
        <v>323</v>
      </c>
      <c r="B324" s="4" t="s">
        <v>580</v>
      </c>
      <c r="C324" s="56">
        <v>580451</v>
      </c>
      <c r="D324" s="75">
        <v>4</v>
      </c>
      <c r="E324">
        <f t="shared" si="10"/>
        <v>6.8911932273352967E-3</v>
      </c>
    </row>
    <row r="325" spans="1:5" x14ac:dyDescent="0.2">
      <c r="A325" s="53">
        <v>324</v>
      </c>
      <c r="B325" s="4" t="s">
        <v>645</v>
      </c>
      <c r="C325" s="56">
        <v>194786</v>
      </c>
      <c r="D325" s="75">
        <v>4</v>
      </c>
      <c r="E325">
        <f t="shared" si="10"/>
        <v>2.0535356750485147E-2</v>
      </c>
    </row>
    <row r="326" spans="1:5" x14ac:dyDescent="0.2">
      <c r="A326" s="53">
        <v>325</v>
      </c>
      <c r="B326" s="4" t="s">
        <v>669</v>
      </c>
      <c r="C326" s="56">
        <v>417131</v>
      </c>
      <c r="D326" s="75">
        <v>4</v>
      </c>
      <c r="E326">
        <f t="shared" si="10"/>
        <v>9.5893136688474361E-3</v>
      </c>
    </row>
    <row r="327" spans="1:5" x14ac:dyDescent="0.2">
      <c r="A327" s="53">
        <v>326</v>
      </c>
      <c r="B327" s="4" t="s">
        <v>696</v>
      </c>
      <c r="C327" s="56">
        <v>221701</v>
      </c>
      <c r="D327" s="75">
        <v>4</v>
      </c>
      <c r="E327">
        <f t="shared" si="10"/>
        <v>1.8042318257472906E-2</v>
      </c>
    </row>
    <row r="328" spans="1:5" x14ac:dyDescent="0.2">
      <c r="A328" s="53">
        <v>327</v>
      </c>
      <c r="B328" s="4" t="s">
        <v>743</v>
      </c>
      <c r="C328" s="56">
        <v>211115</v>
      </c>
      <c r="D328" s="75">
        <v>4</v>
      </c>
      <c r="E328">
        <f t="shared" si="10"/>
        <v>1.8947019397011107E-2</v>
      </c>
    </row>
    <row r="329" spans="1:5" x14ac:dyDescent="0.2">
      <c r="A329" s="53">
        <v>328</v>
      </c>
      <c r="B329" s="4" t="s">
        <v>848</v>
      </c>
      <c r="C329" s="56">
        <v>154293</v>
      </c>
      <c r="D329" s="75">
        <v>4</v>
      </c>
      <c r="E329">
        <f t="shared" si="10"/>
        <v>2.5924701703901019E-2</v>
      </c>
    </row>
    <row r="330" spans="1:5" x14ac:dyDescent="0.2">
      <c r="A330" s="53">
        <v>329</v>
      </c>
      <c r="B330" s="4" t="s">
        <v>897</v>
      </c>
      <c r="C330" s="56">
        <v>178214</v>
      </c>
      <c r="D330" s="75">
        <v>4</v>
      </c>
      <c r="E330">
        <f t="shared" si="10"/>
        <v>2.2444925763408039E-2</v>
      </c>
    </row>
    <row r="331" spans="1:5" x14ac:dyDescent="0.2">
      <c r="A331" s="53">
        <v>330</v>
      </c>
      <c r="B331" s="4" t="s">
        <v>1024</v>
      </c>
      <c r="C331" s="56">
        <v>106212</v>
      </c>
      <c r="D331" s="75">
        <v>4</v>
      </c>
      <c r="E331">
        <f t="shared" si="10"/>
        <v>3.7660528000602565E-2</v>
      </c>
    </row>
    <row r="332" spans="1:5" x14ac:dyDescent="0.2">
      <c r="A332" s="53">
        <v>331</v>
      </c>
      <c r="B332" s="4" t="s">
        <v>1159</v>
      </c>
      <c r="C332" s="56">
        <v>516546</v>
      </c>
      <c r="D332" s="75">
        <v>4</v>
      </c>
      <c r="E332">
        <f t="shared" si="10"/>
        <v>7.7437440227975819E-3</v>
      </c>
    </row>
    <row r="333" spans="1:5" x14ac:dyDescent="0.2">
      <c r="A333" s="53">
        <v>332</v>
      </c>
      <c r="B333" s="4" t="s">
        <v>1218</v>
      </c>
      <c r="C333" s="56">
        <v>275123</v>
      </c>
      <c r="D333" s="75">
        <v>4</v>
      </c>
      <c r="E333">
        <f t="shared" si="10"/>
        <v>1.4538951668889915E-2</v>
      </c>
    </row>
    <row r="334" spans="1:5" x14ac:dyDescent="0.2">
      <c r="A334" s="53">
        <v>333</v>
      </c>
      <c r="B334" s="4" t="s">
        <v>1252</v>
      </c>
      <c r="C334" s="56">
        <v>42905</v>
      </c>
      <c r="D334" s="75">
        <v>4</v>
      </c>
      <c r="E334">
        <f t="shared" si="10"/>
        <v>9.3229227362778236E-2</v>
      </c>
    </row>
    <row r="335" spans="1:5" x14ac:dyDescent="0.2">
      <c r="A335" s="53">
        <v>334</v>
      </c>
      <c r="B335" s="4" t="s">
        <v>1540</v>
      </c>
      <c r="C335" s="56">
        <v>106512</v>
      </c>
      <c r="D335" s="75">
        <v>4</v>
      </c>
      <c r="E335">
        <f t="shared" si="10"/>
        <v>3.7554453958239448E-2</v>
      </c>
    </row>
    <row r="336" spans="1:5" x14ac:dyDescent="0.2">
      <c r="A336" s="53">
        <v>335</v>
      </c>
      <c r="B336" s="4" t="s">
        <v>1956</v>
      </c>
      <c r="C336" s="56">
        <v>8844</v>
      </c>
      <c r="D336" s="75">
        <v>4</v>
      </c>
      <c r="E336">
        <f t="shared" si="10"/>
        <v>0.45228403437358661</v>
      </c>
    </row>
    <row r="337" spans="1:5" x14ac:dyDescent="0.2">
      <c r="A337" s="53">
        <v>336</v>
      </c>
      <c r="B337" s="4" t="s">
        <v>2033</v>
      </c>
      <c r="C337" s="56">
        <v>546829</v>
      </c>
      <c r="D337" s="75">
        <v>4</v>
      </c>
      <c r="E337">
        <f t="shared" si="10"/>
        <v>7.3149010019585648E-3</v>
      </c>
    </row>
    <row r="338" spans="1:5" x14ac:dyDescent="0.2">
      <c r="A338" s="53">
        <v>337</v>
      </c>
      <c r="B338" s="4" t="s">
        <v>2036</v>
      </c>
      <c r="C338" s="56">
        <v>888502</v>
      </c>
      <c r="D338" s="75">
        <v>4</v>
      </c>
      <c r="E338">
        <f t="shared" si="10"/>
        <v>4.5019594778627397E-3</v>
      </c>
    </row>
    <row r="339" spans="1:5" x14ac:dyDescent="0.2">
      <c r="A339" s="53">
        <v>338</v>
      </c>
      <c r="B339" s="4" t="s">
        <v>2072</v>
      </c>
      <c r="C339" s="56">
        <v>116692</v>
      </c>
      <c r="D339" s="75">
        <v>4</v>
      </c>
      <c r="E339">
        <f t="shared" si="10"/>
        <v>3.4278271004010562E-2</v>
      </c>
    </row>
    <row r="340" spans="1:5" x14ac:dyDescent="0.2">
      <c r="A340" s="53">
        <v>339</v>
      </c>
      <c r="B340" s="4" t="s">
        <v>2278</v>
      </c>
      <c r="C340" s="56">
        <v>457710</v>
      </c>
      <c r="D340" s="75">
        <v>4</v>
      </c>
      <c r="E340">
        <f t="shared" si="10"/>
        <v>8.7391579821284229E-3</v>
      </c>
    </row>
    <row r="341" spans="1:5" x14ac:dyDescent="0.2">
      <c r="A341" s="53">
        <v>340</v>
      </c>
      <c r="B341" s="4" t="s">
        <v>2427</v>
      </c>
      <c r="C341" s="56">
        <v>265032</v>
      </c>
      <c r="D341" s="75">
        <v>4</v>
      </c>
      <c r="E341">
        <f t="shared" si="10"/>
        <v>1.5092517130006942E-2</v>
      </c>
    </row>
    <row r="342" spans="1:5" x14ac:dyDescent="0.2">
      <c r="A342" s="53">
        <v>341</v>
      </c>
      <c r="B342" s="4" t="s">
        <v>2776</v>
      </c>
      <c r="C342" s="56">
        <v>174702</v>
      </c>
      <c r="D342" s="75">
        <v>4</v>
      </c>
      <c r="E342">
        <f t="shared" si="10"/>
        <v>2.2896131698549531E-2</v>
      </c>
    </row>
    <row r="343" spans="1:5" x14ac:dyDescent="0.2">
      <c r="A343" s="53">
        <v>342</v>
      </c>
      <c r="B343" s="4" t="s">
        <v>2781</v>
      </c>
      <c r="C343" s="56">
        <v>249725</v>
      </c>
      <c r="D343" s="75">
        <v>4</v>
      </c>
      <c r="E343">
        <f t="shared" si="10"/>
        <v>1.6017619381319452E-2</v>
      </c>
    </row>
    <row r="344" spans="1:5" x14ac:dyDescent="0.2">
      <c r="A344" s="53">
        <v>343</v>
      </c>
      <c r="B344" s="4" t="s">
        <v>2806</v>
      </c>
      <c r="C344" s="56">
        <v>180182</v>
      </c>
      <c r="D344" s="75">
        <v>4</v>
      </c>
      <c r="E344">
        <f t="shared" si="10"/>
        <v>2.2199775782264598E-2</v>
      </c>
    </row>
    <row r="345" spans="1:5" x14ac:dyDescent="0.2">
      <c r="A345" s="53">
        <v>344</v>
      </c>
      <c r="B345" s="4" t="s">
        <v>2810</v>
      </c>
      <c r="C345" s="56">
        <v>51571</v>
      </c>
      <c r="D345" s="75">
        <v>4</v>
      </c>
      <c r="E345">
        <f t="shared" si="10"/>
        <v>7.7562971437435763E-2</v>
      </c>
    </row>
    <row r="346" spans="1:5" x14ac:dyDescent="0.2">
      <c r="A346" s="53">
        <v>345</v>
      </c>
      <c r="B346" s="4" t="s">
        <v>2823</v>
      </c>
      <c r="C346" s="56">
        <v>61421</v>
      </c>
      <c r="D346" s="75">
        <v>4</v>
      </c>
      <c r="E346">
        <f t="shared" si="10"/>
        <v>6.5124306019113995E-2</v>
      </c>
    </row>
    <row r="347" spans="1:5" x14ac:dyDescent="0.2">
      <c r="A347" s="53">
        <v>346</v>
      </c>
      <c r="B347" s="4" t="s">
        <v>2828</v>
      </c>
      <c r="C347" s="56">
        <v>46534</v>
      </c>
      <c r="D347" s="75">
        <v>4</v>
      </c>
      <c r="E347">
        <f t="shared" si="10"/>
        <v>8.5958653887480127E-2</v>
      </c>
    </row>
    <row r="348" spans="1:5" x14ac:dyDescent="0.2">
      <c r="A348" s="53">
        <v>347</v>
      </c>
      <c r="B348" s="4" t="s">
        <v>2841</v>
      </c>
      <c r="C348" s="56">
        <v>211798</v>
      </c>
      <c r="D348" s="75">
        <v>4</v>
      </c>
      <c r="E348">
        <f t="shared" si="10"/>
        <v>1.8885919602640251E-2</v>
      </c>
    </row>
    <row r="349" spans="1:5" x14ac:dyDescent="0.2">
      <c r="A349" s="53">
        <v>348</v>
      </c>
      <c r="B349" s="4" t="s">
        <v>2895</v>
      </c>
      <c r="C349" s="56">
        <v>33322</v>
      </c>
      <c r="D349" s="75">
        <v>4</v>
      </c>
      <c r="E349">
        <f t="shared" si="10"/>
        <v>0.12004081387671808</v>
      </c>
    </row>
    <row r="350" spans="1:5" x14ac:dyDescent="0.2">
      <c r="A350" s="53">
        <v>349</v>
      </c>
      <c r="B350" s="4" t="s">
        <v>2913</v>
      </c>
      <c r="C350" s="56">
        <v>18898</v>
      </c>
      <c r="D350" s="75">
        <v>4</v>
      </c>
      <c r="E350">
        <f t="shared" si="10"/>
        <v>0.21166260979997883</v>
      </c>
    </row>
    <row r="351" spans="1:5" x14ac:dyDescent="0.2">
      <c r="A351" s="53">
        <v>350</v>
      </c>
      <c r="B351" s="4" t="s">
        <v>2938</v>
      </c>
      <c r="C351" s="56">
        <v>201794</v>
      </c>
      <c r="D351" s="75">
        <v>4</v>
      </c>
      <c r="E351">
        <f t="shared" si="10"/>
        <v>1.9822194911642565E-2</v>
      </c>
    </row>
    <row r="352" spans="1:5" x14ac:dyDescent="0.2">
      <c r="A352" s="53">
        <v>351</v>
      </c>
      <c r="B352" s="4" t="s">
        <v>3162</v>
      </c>
      <c r="C352" s="56">
        <v>481439</v>
      </c>
      <c r="D352" s="75">
        <v>4</v>
      </c>
      <c r="E352">
        <f t="shared" si="10"/>
        <v>8.3084253664534868E-3</v>
      </c>
    </row>
    <row r="353" spans="1:5" x14ac:dyDescent="0.2">
      <c r="A353" s="53">
        <v>352</v>
      </c>
      <c r="B353" s="4" t="s">
        <v>3167</v>
      </c>
      <c r="C353" s="56">
        <v>157148</v>
      </c>
      <c r="D353" s="75">
        <v>4</v>
      </c>
      <c r="E353">
        <f t="shared" si="10"/>
        <v>2.5453712423957036E-2</v>
      </c>
    </row>
    <row r="354" spans="1:5" x14ac:dyDescent="0.2">
      <c r="A354" s="53">
        <v>353</v>
      </c>
      <c r="B354" s="4" t="s">
        <v>3176</v>
      </c>
      <c r="C354" s="56">
        <v>883335</v>
      </c>
      <c r="D354" s="75">
        <v>4</v>
      </c>
      <c r="E354">
        <f t="shared" si="10"/>
        <v>4.5282933428427499E-3</v>
      </c>
    </row>
    <row r="355" spans="1:5" x14ac:dyDescent="0.2">
      <c r="A355" s="53">
        <v>354</v>
      </c>
      <c r="B355" s="4" t="s">
        <v>3213</v>
      </c>
      <c r="C355" s="56">
        <v>74749</v>
      </c>
      <c r="D355" s="75">
        <v>4</v>
      </c>
      <c r="E355">
        <f t="shared" si="10"/>
        <v>5.351242157085713E-2</v>
      </c>
    </row>
    <row r="356" spans="1:5" x14ac:dyDescent="0.2">
      <c r="A356" s="53">
        <v>355</v>
      </c>
      <c r="B356" s="4" t="s">
        <v>3329</v>
      </c>
      <c r="C356" s="56">
        <v>162581</v>
      </c>
      <c r="D356" s="75">
        <v>4</v>
      </c>
      <c r="E356">
        <f t="shared" si="10"/>
        <v>2.460312090588691E-2</v>
      </c>
    </row>
    <row r="357" spans="1:5" x14ac:dyDescent="0.2">
      <c r="A357" s="53">
        <v>356</v>
      </c>
      <c r="B357" s="4" t="s">
        <v>3389</v>
      </c>
      <c r="C357" s="56">
        <v>169752</v>
      </c>
      <c r="D357" s="75">
        <v>4</v>
      </c>
      <c r="E357">
        <f t="shared" si="10"/>
        <v>2.3563787171874264E-2</v>
      </c>
    </row>
    <row r="358" spans="1:5" x14ac:dyDescent="0.2">
      <c r="A358" s="53">
        <v>357</v>
      </c>
      <c r="B358" s="4" t="s">
        <v>3419</v>
      </c>
      <c r="C358" s="56">
        <v>323219</v>
      </c>
      <c r="D358" s="75">
        <v>4</v>
      </c>
      <c r="E358">
        <f t="shared" si="10"/>
        <v>1.237551010305706E-2</v>
      </c>
    </row>
    <row r="359" spans="1:5" x14ac:dyDescent="0.2">
      <c r="A359" s="53">
        <v>358</v>
      </c>
      <c r="B359" s="4" t="s">
        <v>3423</v>
      </c>
      <c r="C359" s="56">
        <v>224706</v>
      </c>
      <c r="D359" s="75">
        <v>4</v>
      </c>
      <c r="E359">
        <f t="shared" si="10"/>
        <v>1.780103780050377E-2</v>
      </c>
    </row>
    <row r="360" spans="1:5" x14ac:dyDescent="0.2">
      <c r="A360" s="53">
        <v>359</v>
      </c>
      <c r="B360" s="4" t="s">
        <v>3599</v>
      </c>
      <c r="C360" s="56">
        <v>426280</v>
      </c>
      <c r="D360" s="75">
        <v>4</v>
      </c>
      <c r="E360">
        <f t="shared" si="10"/>
        <v>9.3835038003190381E-3</v>
      </c>
    </row>
    <row r="361" spans="1:5" x14ac:dyDescent="0.2">
      <c r="A361" s="53">
        <v>360</v>
      </c>
      <c r="B361" s="4" t="s">
        <v>3618</v>
      </c>
      <c r="C361" s="56">
        <v>221795</v>
      </c>
      <c r="D361" s="75">
        <v>4</v>
      </c>
      <c r="E361">
        <f t="shared" si="10"/>
        <v>1.8034671656259157E-2</v>
      </c>
    </row>
    <row r="362" spans="1:5" x14ac:dyDescent="0.2">
      <c r="A362" s="53">
        <v>361</v>
      </c>
      <c r="B362" s="4" t="s">
        <v>3645</v>
      </c>
      <c r="C362" s="56">
        <v>611708</v>
      </c>
      <c r="D362" s="75">
        <v>4</v>
      </c>
      <c r="E362">
        <f t="shared" si="10"/>
        <v>6.5390676597330754E-3</v>
      </c>
    </row>
    <row r="363" spans="1:5" x14ac:dyDescent="0.2">
      <c r="A363" s="53">
        <v>362</v>
      </c>
      <c r="B363" s="4" t="s">
        <v>3689</v>
      </c>
      <c r="C363" s="56">
        <v>160652</v>
      </c>
      <c r="D363" s="75">
        <v>4</v>
      </c>
      <c r="E363">
        <f t="shared" si="10"/>
        <v>2.4898538455792648E-2</v>
      </c>
    </row>
    <row r="364" spans="1:5" x14ac:dyDescent="0.2">
      <c r="A364" s="53">
        <v>363</v>
      </c>
      <c r="B364" s="4" t="s">
        <v>3766</v>
      </c>
      <c r="C364" s="56">
        <v>204433</v>
      </c>
      <c r="D364" s="75">
        <v>4</v>
      </c>
      <c r="E364">
        <f t="shared" si="10"/>
        <v>1.9566312679459772E-2</v>
      </c>
    </row>
    <row r="365" spans="1:5" x14ac:dyDescent="0.2">
      <c r="A365" s="53">
        <v>364</v>
      </c>
      <c r="B365" s="4" t="s">
        <v>3821</v>
      </c>
      <c r="C365" s="56">
        <v>380857</v>
      </c>
      <c r="D365" s="75">
        <v>4</v>
      </c>
      <c r="E365">
        <f t="shared" si="10"/>
        <v>1.0502629595885068E-2</v>
      </c>
    </row>
    <row r="366" spans="1:5" x14ac:dyDescent="0.2">
      <c r="A366" s="53">
        <v>365</v>
      </c>
      <c r="B366" s="4" t="s">
        <v>3991</v>
      </c>
      <c r="C366" s="56">
        <v>24617</v>
      </c>
      <c r="D366" s="75">
        <v>4</v>
      </c>
      <c r="E366">
        <f t="shared" si="10"/>
        <v>0.16248933663728318</v>
      </c>
    </row>
    <row r="367" spans="1:5" x14ac:dyDescent="0.2">
      <c r="A367" s="53">
        <v>366</v>
      </c>
      <c r="B367" s="4" t="s">
        <v>4049</v>
      </c>
      <c r="C367" s="56">
        <v>272061</v>
      </c>
      <c r="D367" s="75">
        <v>4</v>
      </c>
      <c r="E367">
        <f t="shared" si="10"/>
        <v>1.4702585082022048E-2</v>
      </c>
    </row>
    <row r="368" spans="1:5" x14ac:dyDescent="0.2">
      <c r="A368" s="53">
        <v>367</v>
      </c>
      <c r="B368" s="4" t="s">
        <v>4069</v>
      </c>
      <c r="C368" s="56">
        <v>118908</v>
      </c>
      <c r="D368" s="75">
        <v>4</v>
      </c>
      <c r="E368">
        <f t="shared" si="10"/>
        <v>3.3639452349715743E-2</v>
      </c>
    </row>
    <row r="369" spans="1:5" x14ac:dyDescent="0.2">
      <c r="A369" s="53">
        <v>368</v>
      </c>
      <c r="B369" s="4" t="s">
        <v>4088</v>
      </c>
      <c r="C369" s="56">
        <v>249088</v>
      </c>
      <c r="D369" s="75">
        <v>4</v>
      </c>
      <c r="E369">
        <f t="shared" si="10"/>
        <v>1.605858170606372E-2</v>
      </c>
    </row>
    <row r="370" spans="1:5" x14ac:dyDescent="0.2">
      <c r="A370" s="53">
        <v>369</v>
      </c>
      <c r="B370" s="4" t="s">
        <v>4167</v>
      </c>
      <c r="C370" s="56">
        <v>173801</v>
      </c>
      <c r="D370" s="75">
        <v>4</v>
      </c>
      <c r="E370">
        <f t="shared" si="10"/>
        <v>2.3014827302489629E-2</v>
      </c>
    </row>
    <row r="371" spans="1:5" x14ac:dyDescent="0.2">
      <c r="A371" s="53">
        <v>370</v>
      </c>
      <c r="B371" s="4" t="s">
        <v>4327</v>
      </c>
      <c r="C371" s="56">
        <v>66035</v>
      </c>
      <c r="D371" s="75">
        <v>4</v>
      </c>
      <c r="E371">
        <f t="shared" si="10"/>
        <v>6.0573938063148328E-2</v>
      </c>
    </row>
    <row r="372" spans="1:5" x14ac:dyDescent="0.2">
      <c r="A372" s="53">
        <v>371</v>
      </c>
      <c r="B372" s="4" t="s">
        <v>4339</v>
      </c>
      <c r="C372" s="56">
        <v>86266</v>
      </c>
      <c r="D372" s="75">
        <v>4</v>
      </c>
      <c r="E372">
        <f t="shared" si="10"/>
        <v>4.6368209955254681E-2</v>
      </c>
    </row>
    <row r="373" spans="1:5" x14ac:dyDescent="0.2">
      <c r="A373" s="53">
        <v>372</v>
      </c>
      <c r="B373" s="4" t="s">
        <v>4407</v>
      </c>
      <c r="C373" s="56">
        <v>150077</v>
      </c>
      <c r="D373" s="75">
        <v>4</v>
      </c>
      <c r="E373">
        <f t="shared" si="10"/>
        <v>2.6652984801135416E-2</v>
      </c>
    </row>
    <row r="374" spans="1:5" x14ac:dyDescent="0.2">
      <c r="A374" s="53">
        <v>373</v>
      </c>
      <c r="B374" s="4" t="s">
        <v>4444</v>
      </c>
      <c r="C374" s="56">
        <v>129555</v>
      </c>
      <c r="D374" s="75">
        <v>4</v>
      </c>
      <c r="E374">
        <f t="shared" si="10"/>
        <v>3.0874917988499097E-2</v>
      </c>
    </row>
    <row r="375" spans="1:5" x14ac:dyDescent="0.2">
      <c r="A375" s="53">
        <v>374</v>
      </c>
      <c r="B375" s="4" t="s">
        <v>4602</v>
      </c>
      <c r="C375" s="56">
        <v>49242</v>
      </c>
      <c r="D375" s="75">
        <v>4</v>
      </c>
      <c r="E375">
        <f t="shared" si="10"/>
        <v>8.1231469071118154E-2</v>
      </c>
    </row>
    <row r="376" spans="1:5" x14ac:dyDescent="0.2">
      <c r="A376" s="53">
        <v>375</v>
      </c>
      <c r="B376" s="4" t="s">
        <v>4635</v>
      </c>
      <c r="C376" s="56">
        <v>30747</v>
      </c>
      <c r="D376" s="75">
        <v>4</v>
      </c>
      <c r="E376">
        <f t="shared" si="10"/>
        <v>0.13009399290987739</v>
      </c>
    </row>
    <row r="377" spans="1:5" x14ac:dyDescent="0.2">
      <c r="A377" s="53">
        <v>376</v>
      </c>
      <c r="B377" s="4" t="s">
        <v>141</v>
      </c>
      <c r="C377" s="56">
        <v>56953</v>
      </c>
      <c r="D377" s="75">
        <v>3</v>
      </c>
      <c r="E377">
        <f t="shared" si="10"/>
        <v>5.2675012729794746E-2</v>
      </c>
    </row>
    <row r="378" spans="1:5" x14ac:dyDescent="0.2">
      <c r="A378" s="53">
        <v>377</v>
      </c>
      <c r="B378" s="4" t="s">
        <v>161</v>
      </c>
      <c r="C378" s="56">
        <v>91577</v>
      </c>
      <c r="D378" s="75">
        <v>3</v>
      </c>
      <c r="E378">
        <f t="shared" si="10"/>
        <v>3.2759317295827553E-2</v>
      </c>
    </row>
    <row r="379" spans="1:5" x14ac:dyDescent="0.2">
      <c r="A379" s="53">
        <v>378</v>
      </c>
      <c r="B379" s="4" t="s">
        <v>165</v>
      </c>
      <c r="C379" s="56">
        <v>103886</v>
      </c>
      <c r="D379" s="75">
        <v>3</v>
      </c>
      <c r="E379">
        <f t="shared" si="10"/>
        <v>2.8877808366863676E-2</v>
      </c>
    </row>
    <row r="380" spans="1:5" x14ac:dyDescent="0.2">
      <c r="A380" s="53">
        <v>379</v>
      </c>
      <c r="B380" s="4" t="s">
        <v>169</v>
      </c>
      <c r="C380" s="56">
        <v>32449</v>
      </c>
      <c r="D380" s="75">
        <v>3</v>
      </c>
      <c r="E380">
        <f t="shared" si="10"/>
        <v>9.2452772042281736E-2</v>
      </c>
    </row>
    <row r="381" spans="1:5" x14ac:dyDescent="0.2">
      <c r="A381" s="53">
        <v>380</v>
      </c>
      <c r="B381" s="4" t="s">
        <v>179</v>
      </c>
      <c r="C381" s="56">
        <v>110318</v>
      </c>
      <c r="D381" s="75">
        <v>3</v>
      </c>
      <c r="E381">
        <f t="shared" si="10"/>
        <v>2.7194111568375059E-2</v>
      </c>
    </row>
    <row r="382" spans="1:5" x14ac:dyDescent="0.2">
      <c r="A382" s="53">
        <v>381</v>
      </c>
      <c r="B382" s="4" t="s">
        <v>219</v>
      </c>
      <c r="C382" s="56">
        <v>33688</v>
      </c>
      <c r="D382" s="75">
        <v>3</v>
      </c>
      <c r="E382">
        <f t="shared" si="10"/>
        <v>8.9052481595820479E-2</v>
      </c>
    </row>
    <row r="383" spans="1:5" x14ac:dyDescent="0.2">
      <c r="A383" s="53">
        <v>382</v>
      </c>
      <c r="B383" s="4" t="s">
        <v>285</v>
      </c>
      <c r="C383" s="56">
        <v>133979</v>
      </c>
      <c r="D383" s="75">
        <v>3</v>
      </c>
      <c r="E383">
        <f t="shared" si="10"/>
        <v>2.239156882795065E-2</v>
      </c>
    </row>
    <row r="384" spans="1:5" x14ac:dyDescent="0.2">
      <c r="A384" s="53">
        <v>383</v>
      </c>
      <c r="B384" s="4" t="s">
        <v>312</v>
      </c>
      <c r="C384" s="56">
        <v>8029</v>
      </c>
      <c r="D384" s="75">
        <v>3</v>
      </c>
      <c r="E384">
        <f t="shared" si="10"/>
        <v>0.3736455349358575</v>
      </c>
    </row>
    <row r="385" spans="1:5" x14ac:dyDescent="0.2">
      <c r="A385" s="53">
        <v>384</v>
      </c>
      <c r="B385" s="4" t="s">
        <v>325</v>
      </c>
      <c r="C385" s="56">
        <v>37828</v>
      </c>
      <c r="D385" s="75">
        <v>3</v>
      </c>
      <c r="E385">
        <f t="shared" si="10"/>
        <v>7.9306333932536749E-2</v>
      </c>
    </row>
    <row r="386" spans="1:5" x14ac:dyDescent="0.2">
      <c r="A386" s="53">
        <v>385</v>
      </c>
      <c r="B386" s="4" t="s">
        <v>336</v>
      </c>
      <c r="C386" s="56">
        <v>14255</v>
      </c>
      <c r="D386" s="75">
        <v>3</v>
      </c>
      <c r="E386">
        <f t="shared" si="10"/>
        <v>0.2104524728165556</v>
      </c>
    </row>
    <row r="387" spans="1:5" x14ac:dyDescent="0.2">
      <c r="A387" s="53">
        <v>386</v>
      </c>
      <c r="B387" s="4" t="s">
        <v>362</v>
      </c>
      <c r="C387" s="56">
        <v>21800</v>
      </c>
      <c r="D387" s="75">
        <v>3</v>
      </c>
      <c r="E387">
        <f t="shared" ref="E387:E450" si="11">D387/C387*1000</f>
        <v>0.13761467889908258</v>
      </c>
    </row>
    <row r="388" spans="1:5" x14ac:dyDescent="0.2">
      <c r="A388" s="53">
        <v>387</v>
      </c>
      <c r="B388" s="4" t="s">
        <v>379</v>
      </c>
      <c r="C388" s="56">
        <v>126332</v>
      </c>
      <c r="D388" s="75">
        <v>3</v>
      </c>
      <c r="E388">
        <f t="shared" si="11"/>
        <v>2.3746952474432446E-2</v>
      </c>
    </row>
    <row r="389" spans="1:5" x14ac:dyDescent="0.2">
      <c r="A389" s="53">
        <v>388</v>
      </c>
      <c r="B389" s="4" t="s">
        <v>395</v>
      </c>
      <c r="C389" s="56">
        <v>109946</v>
      </c>
      <c r="D389" s="75">
        <v>3</v>
      </c>
      <c r="E389">
        <f t="shared" si="11"/>
        <v>2.7286122278209302E-2</v>
      </c>
    </row>
    <row r="390" spans="1:5" x14ac:dyDescent="0.2">
      <c r="A390" s="53">
        <v>389</v>
      </c>
      <c r="B390" s="4" t="s">
        <v>616</v>
      </c>
      <c r="C390" s="56">
        <v>169277</v>
      </c>
      <c r="D390" s="75">
        <v>3</v>
      </c>
      <c r="E390">
        <f t="shared" si="11"/>
        <v>1.7722431281272707E-2</v>
      </c>
    </row>
    <row r="391" spans="1:5" x14ac:dyDescent="0.2">
      <c r="A391" s="53">
        <v>390</v>
      </c>
      <c r="B391" s="4" t="s">
        <v>5017</v>
      </c>
      <c r="C391" s="56">
        <v>979336.63443743531</v>
      </c>
      <c r="D391" s="75">
        <v>3</v>
      </c>
      <c r="E391">
        <f t="shared" si="11"/>
        <v>3.0632980473801058E-3</v>
      </c>
    </row>
    <row r="392" spans="1:5" x14ac:dyDescent="0.2">
      <c r="A392" s="53">
        <v>391</v>
      </c>
      <c r="B392" s="4" t="s">
        <v>651</v>
      </c>
      <c r="C392" s="56">
        <v>290028</v>
      </c>
      <c r="D392" s="75">
        <v>3</v>
      </c>
      <c r="E392">
        <f t="shared" si="11"/>
        <v>1.0343828871695148E-2</v>
      </c>
    </row>
    <row r="393" spans="1:5" x14ac:dyDescent="0.2">
      <c r="A393" s="53">
        <v>392</v>
      </c>
      <c r="B393" s="4" t="s">
        <v>664</v>
      </c>
      <c r="C393" s="56">
        <v>217212</v>
      </c>
      <c r="D393" s="75">
        <v>3</v>
      </c>
      <c r="E393">
        <f t="shared" si="11"/>
        <v>1.3811391635821225E-2</v>
      </c>
    </row>
    <row r="394" spans="1:5" x14ac:dyDescent="0.2">
      <c r="A394" s="53">
        <v>393</v>
      </c>
      <c r="B394" s="4" t="s">
        <v>672</v>
      </c>
      <c r="C394" s="56">
        <v>37078</v>
      </c>
      <c r="D394" s="75">
        <v>3</v>
      </c>
      <c r="E394">
        <f t="shared" si="11"/>
        <v>8.0910512972652254E-2</v>
      </c>
    </row>
    <row r="395" spans="1:5" x14ac:dyDescent="0.2">
      <c r="A395" s="53">
        <v>394</v>
      </c>
      <c r="B395" s="4" t="s">
        <v>721</v>
      </c>
      <c r="C395" s="56">
        <v>166272</v>
      </c>
      <c r="D395" s="75">
        <v>3</v>
      </c>
      <c r="E395">
        <f t="shared" si="11"/>
        <v>1.8042725173210161E-2</v>
      </c>
    </row>
    <row r="396" spans="1:5" x14ac:dyDescent="0.2">
      <c r="A396" s="53">
        <v>395</v>
      </c>
      <c r="B396" s="4" t="s">
        <v>732</v>
      </c>
      <c r="C396" s="56">
        <v>481718</v>
      </c>
      <c r="D396" s="75">
        <v>3</v>
      </c>
      <c r="E396">
        <f t="shared" si="11"/>
        <v>6.2277099880012786E-3</v>
      </c>
    </row>
    <row r="397" spans="1:5" x14ac:dyDescent="0.2">
      <c r="A397" s="53">
        <v>396</v>
      </c>
      <c r="B397" s="4" t="s">
        <v>740</v>
      </c>
      <c r="C397" s="56">
        <v>874790</v>
      </c>
      <c r="D397" s="75">
        <v>3</v>
      </c>
      <c r="E397">
        <f t="shared" si="11"/>
        <v>3.4293944832474079E-3</v>
      </c>
    </row>
    <row r="398" spans="1:5" x14ac:dyDescent="0.2">
      <c r="A398" s="53">
        <v>397</v>
      </c>
      <c r="B398" s="4" t="s">
        <v>763</v>
      </c>
      <c r="C398" s="56">
        <v>93288</v>
      </c>
      <c r="D398" s="75">
        <v>3</v>
      </c>
      <c r="E398">
        <f t="shared" si="11"/>
        <v>3.2158476974530489E-2</v>
      </c>
    </row>
    <row r="399" spans="1:5" x14ac:dyDescent="0.2">
      <c r="A399" s="53">
        <v>398</v>
      </c>
      <c r="B399" s="4" t="s">
        <v>793</v>
      </c>
      <c r="C399" s="56">
        <v>86949</v>
      </c>
      <c r="D399" s="75">
        <v>3</v>
      </c>
      <c r="E399">
        <f t="shared" si="11"/>
        <v>3.4502984508159952E-2</v>
      </c>
    </row>
    <row r="400" spans="1:5" x14ac:dyDescent="0.2">
      <c r="A400" s="53">
        <v>399</v>
      </c>
      <c r="B400" s="4" t="s">
        <v>818</v>
      </c>
      <c r="C400" s="56">
        <v>297471</v>
      </c>
      <c r="D400" s="75">
        <v>3</v>
      </c>
      <c r="E400">
        <f t="shared" si="11"/>
        <v>1.0085016690702624E-2</v>
      </c>
    </row>
    <row r="401" spans="1:5" x14ac:dyDescent="0.2">
      <c r="A401" s="53">
        <v>400</v>
      </c>
      <c r="B401" s="4" t="s">
        <v>865</v>
      </c>
      <c r="C401" s="56">
        <v>282805</v>
      </c>
      <c r="D401" s="75">
        <v>3</v>
      </c>
      <c r="E401">
        <f t="shared" si="11"/>
        <v>1.060801612418451E-2</v>
      </c>
    </row>
    <row r="402" spans="1:5" x14ac:dyDescent="0.2">
      <c r="A402" s="53">
        <v>401</v>
      </c>
      <c r="B402" s="4" t="s">
        <v>921</v>
      </c>
      <c r="C402" s="56">
        <v>122867</v>
      </c>
      <c r="D402" s="75">
        <v>3</v>
      </c>
      <c r="E402">
        <f t="shared" si="11"/>
        <v>2.4416645641221809E-2</v>
      </c>
    </row>
    <row r="403" spans="1:5" x14ac:dyDescent="0.2">
      <c r="A403" s="53">
        <v>402</v>
      </c>
      <c r="B403" s="4" t="s">
        <v>1011</v>
      </c>
      <c r="C403" s="56">
        <v>112696</v>
      </c>
      <c r="D403" s="75">
        <v>3</v>
      </c>
      <c r="E403">
        <f t="shared" si="11"/>
        <v>2.6620288208987011E-2</v>
      </c>
    </row>
    <row r="404" spans="1:5" x14ac:dyDescent="0.2">
      <c r="A404" s="53">
        <v>403</v>
      </c>
      <c r="B404" s="4" t="s">
        <v>1012</v>
      </c>
      <c r="C404" s="56">
        <v>36906</v>
      </c>
      <c r="D404" s="75">
        <v>3</v>
      </c>
      <c r="E404">
        <f t="shared" si="11"/>
        <v>8.1287595512924721E-2</v>
      </c>
    </row>
    <row r="405" spans="1:5" x14ac:dyDescent="0.2">
      <c r="A405" s="53">
        <v>404</v>
      </c>
      <c r="B405" s="4" t="s">
        <v>1077</v>
      </c>
      <c r="C405" s="56">
        <v>46002</v>
      </c>
      <c r="D405" s="75">
        <v>3</v>
      </c>
      <c r="E405">
        <f t="shared" si="11"/>
        <v>6.5214555888874384E-2</v>
      </c>
    </row>
    <row r="406" spans="1:5" x14ac:dyDescent="0.2">
      <c r="A406" s="53">
        <v>405</v>
      </c>
      <c r="B406" s="4" t="s">
        <v>1194</v>
      </c>
      <c r="C406" s="56">
        <v>546141</v>
      </c>
      <c r="D406" s="75">
        <v>3</v>
      </c>
      <c r="E406">
        <f t="shared" si="11"/>
        <v>5.4930869500733328E-3</v>
      </c>
    </row>
    <row r="407" spans="1:5" x14ac:dyDescent="0.2">
      <c r="A407" s="53">
        <v>406</v>
      </c>
      <c r="B407" s="4" t="s">
        <v>1240</v>
      </c>
      <c r="C407" s="56">
        <v>191864</v>
      </c>
      <c r="D407" s="75">
        <v>3</v>
      </c>
      <c r="E407">
        <f t="shared" si="11"/>
        <v>1.5636075553517075E-2</v>
      </c>
    </row>
    <row r="408" spans="1:5" x14ac:dyDescent="0.2">
      <c r="A408" s="53">
        <v>407</v>
      </c>
      <c r="B408" s="4" t="s">
        <v>1405</v>
      </c>
      <c r="C408" s="56">
        <v>71259</v>
      </c>
      <c r="D408" s="75">
        <v>3</v>
      </c>
      <c r="E408">
        <f t="shared" si="11"/>
        <v>4.2099945270071146E-2</v>
      </c>
    </row>
    <row r="409" spans="1:5" x14ac:dyDescent="0.2">
      <c r="A409" s="53">
        <v>408</v>
      </c>
      <c r="B409" s="4" t="s">
        <v>1475</v>
      </c>
      <c r="C409" s="56">
        <v>174262</v>
      </c>
      <c r="D409" s="75">
        <v>3</v>
      </c>
      <c r="E409">
        <f t="shared" si="11"/>
        <v>1.7215457185157979E-2</v>
      </c>
    </row>
    <row r="410" spans="1:5" x14ac:dyDescent="0.2">
      <c r="A410" s="53">
        <v>409</v>
      </c>
      <c r="B410" s="4" t="s">
        <v>1770</v>
      </c>
      <c r="C410" s="56">
        <v>104898</v>
      </c>
      <c r="D410" s="75">
        <v>3</v>
      </c>
      <c r="E410">
        <f t="shared" si="11"/>
        <v>2.8599210661785734E-2</v>
      </c>
    </row>
    <row r="411" spans="1:5" x14ac:dyDescent="0.2">
      <c r="A411" s="53">
        <v>410</v>
      </c>
      <c r="B411" s="4" t="s">
        <v>1871</v>
      </c>
      <c r="C411" s="56">
        <v>67384</v>
      </c>
      <c r="D411" s="75">
        <v>3</v>
      </c>
      <c r="E411">
        <f t="shared" si="11"/>
        <v>4.4520954529265105E-2</v>
      </c>
    </row>
    <row r="412" spans="1:5" x14ac:dyDescent="0.2">
      <c r="A412" s="53">
        <v>411</v>
      </c>
      <c r="B412" s="4" t="s">
        <v>1904</v>
      </c>
      <c r="C412" s="56">
        <v>135105</v>
      </c>
      <c r="D412" s="75">
        <v>3</v>
      </c>
      <c r="E412">
        <f t="shared" si="11"/>
        <v>2.2204951704230043E-2</v>
      </c>
    </row>
    <row r="413" spans="1:5" x14ac:dyDescent="0.2">
      <c r="A413" s="53">
        <v>412</v>
      </c>
      <c r="B413" s="4" t="s">
        <v>1943</v>
      </c>
      <c r="C413" s="56">
        <v>29579</v>
      </c>
      <c r="D413" s="75">
        <v>3</v>
      </c>
      <c r="E413">
        <f t="shared" si="11"/>
        <v>0.10142330707596606</v>
      </c>
    </row>
    <row r="414" spans="1:5" x14ac:dyDescent="0.2">
      <c r="A414" s="53">
        <v>413</v>
      </c>
      <c r="B414" s="4" t="s">
        <v>1954</v>
      </c>
      <c r="C414" s="56">
        <v>48360</v>
      </c>
      <c r="D414" s="75">
        <v>3</v>
      </c>
      <c r="E414">
        <f t="shared" si="11"/>
        <v>6.2034739454094295E-2</v>
      </c>
    </row>
    <row r="415" spans="1:5" x14ac:dyDescent="0.2">
      <c r="A415" s="53">
        <v>414</v>
      </c>
      <c r="B415" s="4" t="s">
        <v>1955</v>
      </c>
      <c r="C415" s="56">
        <v>155036</v>
      </c>
      <c r="D415" s="75">
        <v>3</v>
      </c>
      <c r="E415">
        <f t="shared" si="11"/>
        <v>1.9350344436130963E-2</v>
      </c>
    </row>
    <row r="416" spans="1:5" x14ac:dyDescent="0.2">
      <c r="A416" s="53">
        <v>415</v>
      </c>
      <c r="B416" s="4" t="s">
        <v>1975</v>
      </c>
      <c r="C416" s="56">
        <v>45642</v>
      </c>
      <c r="D416" s="75">
        <v>3</v>
      </c>
      <c r="E416">
        <f t="shared" si="11"/>
        <v>6.5728933876692527E-2</v>
      </c>
    </row>
    <row r="417" spans="1:5" x14ac:dyDescent="0.2">
      <c r="A417" s="53">
        <v>416</v>
      </c>
      <c r="B417" s="4" t="s">
        <v>1983</v>
      </c>
      <c r="C417" s="56">
        <v>39875</v>
      </c>
      <c r="D417" s="75">
        <v>3</v>
      </c>
      <c r="E417">
        <f t="shared" si="11"/>
        <v>7.5235109717868343E-2</v>
      </c>
    </row>
    <row r="418" spans="1:5" x14ac:dyDescent="0.2">
      <c r="A418" s="53">
        <v>417</v>
      </c>
      <c r="B418" s="4" t="s">
        <v>1985</v>
      </c>
      <c r="C418" s="56">
        <v>80765</v>
      </c>
      <c r="D418" s="75">
        <v>3</v>
      </c>
      <c r="E418">
        <f t="shared" si="11"/>
        <v>3.7144802823005016E-2</v>
      </c>
    </row>
    <row r="419" spans="1:5" x14ac:dyDescent="0.2">
      <c r="A419" s="53">
        <v>418</v>
      </c>
      <c r="B419" s="4" t="s">
        <v>1991</v>
      </c>
      <c r="C419" s="56">
        <v>279108</v>
      </c>
      <c r="D419" s="75">
        <v>3</v>
      </c>
      <c r="E419">
        <f t="shared" si="11"/>
        <v>1.074852745173911E-2</v>
      </c>
    </row>
    <row r="420" spans="1:5" x14ac:dyDescent="0.2">
      <c r="A420" s="53">
        <v>419</v>
      </c>
      <c r="B420" s="4" t="s">
        <v>2003</v>
      </c>
      <c r="C420" s="56">
        <v>44937</v>
      </c>
      <c r="D420" s="75">
        <v>3</v>
      </c>
      <c r="E420">
        <f t="shared" si="11"/>
        <v>6.6760130849856464E-2</v>
      </c>
    </row>
    <row r="421" spans="1:5" x14ac:dyDescent="0.2">
      <c r="A421" s="53">
        <v>420</v>
      </c>
      <c r="B421" s="4" t="s">
        <v>2004</v>
      </c>
      <c r="C421" s="56">
        <v>34948</v>
      </c>
      <c r="D421" s="75">
        <v>3</v>
      </c>
      <c r="E421">
        <f t="shared" si="11"/>
        <v>8.5841822135744539E-2</v>
      </c>
    </row>
    <row r="422" spans="1:5" x14ac:dyDescent="0.2">
      <c r="A422" s="53">
        <v>421</v>
      </c>
      <c r="B422" s="4" t="s">
        <v>2028</v>
      </c>
      <c r="C422" s="56">
        <v>1669979</v>
      </c>
      <c r="D422" s="75">
        <v>3</v>
      </c>
      <c r="E422">
        <f t="shared" si="11"/>
        <v>1.7964297754642425E-3</v>
      </c>
    </row>
    <row r="423" spans="1:5" x14ac:dyDescent="0.2">
      <c r="A423" s="53">
        <v>422</v>
      </c>
      <c r="B423" s="4" t="s">
        <v>2061</v>
      </c>
      <c r="C423" s="56">
        <v>266446</v>
      </c>
      <c r="D423" s="75">
        <v>3</v>
      </c>
      <c r="E423">
        <f t="shared" si="11"/>
        <v>1.1259317084887746E-2</v>
      </c>
    </row>
    <row r="424" spans="1:5" x14ac:dyDescent="0.2">
      <c r="A424" s="53">
        <v>423</v>
      </c>
      <c r="B424" s="4" t="s">
        <v>2123</v>
      </c>
      <c r="C424" s="56">
        <v>152444</v>
      </c>
      <c r="D424" s="75">
        <v>3</v>
      </c>
      <c r="E424">
        <f t="shared" si="11"/>
        <v>1.9679357665765788E-2</v>
      </c>
    </row>
    <row r="425" spans="1:5" x14ac:dyDescent="0.2">
      <c r="A425" s="53">
        <v>424</v>
      </c>
      <c r="B425" s="4" t="s">
        <v>2204</v>
      </c>
      <c r="C425" s="56">
        <v>156004</v>
      </c>
      <c r="D425" s="75">
        <v>3</v>
      </c>
      <c r="E425">
        <f t="shared" si="11"/>
        <v>1.9230276146765469E-2</v>
      </c>
    </row>
    <row r="426" spans="1:5" x14ac:dyDescent="0.2">
      <c r="A426" s="53">
        <v>425</v>
      </c>
      <c r="B426" s="4" t="s">
        <v>2215</v>
      </c>
      <c r="C426" s="56">
        <v>27177</v>
      </c>
      <c r="D426" s="75">
        <v>3</v>
      </c>
      <c r="E426">
        <f t="shared" si="11"/>
        <v>0.11038745998454576</v>
      </c>
    </row>
    <row r="427" spans="1:5" x14ac:dyDescent="0.2">
      <c r="A427" s="53">
        <v>426</v>
      </c>
      <c r="B427" s="4" t="s">
        <v>2244</v>
      </c>
      <c r="C427" s="56">
        <v>370214</v>
      </c>
      <c r="D427" s="75">
        <v>3</v>
      </c>
      <c r="E427">
        <f t="shared" si="11"/>
        <v>8.1034212644578545E-3</v>
      </c>
    </row>
    <row r="428" spans="1:5" x14ac:dyDescent="0.2">
      <c r="A428" s="53">
        <v>427</v>
      </c>
      <c r="B428" s="4" t="s">
        <v>2251</v>
      </c>
      <c r="C428" s="56">
        <v>381605</v>
      </c>
      <c r="D428" s="75">
        <v>3</v>
      </c>
      <c r="E428">
        <f t="shared" si="11"/>
        <v>7.8615322126282406E-3</v>
      </c>
    </row>
    <row r="429" spans="1:5" x14ac:dyDescent="0.2">
      <c r="A429" s="53">
        <v>428</v>
      </c>
      <c r="B429" s="4" t="s">
        <v>2482</v>
      </c>
      <c r="C429" s="56">
        <v>12003</v>
      </c>
      <c r="D429" s="75">
        <v>3</v>
      </c>
      <c r="E429">
        <f t="shared" si="11"/>
        <v>0.24993751562109476</v>
      </c>
    </row>
    <row r="430" spans="1:5" x14ac:dyDescent="0.2">
      <c r="A430" s="53">
        <v>429</v>
      </c>
      <c r="B430" s="4" t="s">
        <v>2488</v>
      </c>
      <c r="C430" s="56">
        <v>15086</v>
      </c>
      <c r="D430" s="75">
        <v>3</v>
      </c>
      <c r="E430">
        <f t="shared" si="11"/>
        <v>0.19885987007821823</v>
      </c>
    </row>
    <row r="431" spans="1:5" x14ac:dyDescent="0.2">
      <c r="A431" s="53">
        <v>430</v>
      </c>
      <c r="B431" s="4" t="s">
        <v>2529</v>
      </c>
      <c r="C431" s="56">
        <v>426499</v>
      </c>
      <c r="D431" s="75">
        <v>3</v>
      </c>
      <c r="E431">
        <f t="shared" si="11"/>
        <v>7.0340141477471226E-3</v>
      </c>
    </row>
    <row r="432" spans="1:5" x14ac:dyDescent="0.2">
      <c r="A432" s="53">
        <v>431</v>
      </c>
      <c r="B432" s="4" t="s">
        <v>2573</v>
      </c>
      <c r="C432" s="56">
        <v>197918</v>
      </c>
      <c r="D432" s="75">
        <v>3</v>
      </c>
      <c r="E432">
        <f t="shared" si="11"/>
        <v>1.5157792621186552E-2</v>
      </c>
    </row>
    <row r="433" spans="1:5" x14ac:dyDescent="0.2">
      <c r="A433" s="53">
        <v>432</v>
      </c>
      <c r="B433" s="4" t="s">
        <v>2574</v>
      </c>
      <c r="C433" s="56">
        <v>79034</v>
      </c>
      <c r="D433" s="75">
        <v>3</v>
      </c>
      <c r="E433">
        <f t="shared" si="11"/>
        <v>3.7958347040514206E-2</v>
      </c>
    </row>
    <row r="434" spans="1:5" x14ac:dyDescent="0.2">
      <c r="A434" s="53">
        <v>433</v>
      </c>
      <c r="B434" s="4" t="s">
        <v>2652</v>
      </c>
      <c r="C434" s="56">
        <v>8819</v>
      </c>
      <c r="D434" s="75">
        <v>3</v>
      </c>
      <c r="E434">
        <f t="shared" si="11"/>
        <v>0.34017462297312623</v>
      </c>
    </row>
    <row r="435" spans="1:5" x14ac:dyDescent="0.2">
      <c r="A435" s="53">
        <v>434</v>
      </c>
      <c r="B435" s="4" t="s">
        <v>2657</v>
      </c>
      <c r="C435" s="56">
        <v>41759</v>
      </c>
      <c r="D435" s="75">
        <v>3</v>
      </c>
      <c r="E435">
        <f t="shared" si="11"/>
        <v>7.1840800785459416E-2</v>
      </c>
    </row>
    <row r="436" spans="1:5" x14ac:dyDescent="0.2">
      <c r="A436" s="53">
        <v>435</v>
      </c>
      <c r="B436" s="4" t="s">
        <v>2707</v>
      </c>
      <c r="C436" s="56">
        <v>75331</v>
      </c>
      <c r="D436" s="75">
        <v>3</v>
      </c>
      <c r="E436">
        <f t="shared" si="11"/>
        <v>3.9824242343789409E-2</v>
      </c>
    </row>
    <row r="437" spans="1:5" x14ac:dyDescent="0.2">
      <c r="A437" s="53">
        <v>436</v>
      </c>
      <c r="B437" s="4" t="s">
        <v>2796</v>
      </c>
      <c r="C437" s="56">
        <v>103325</v>
      </c>
      <c r="D437" s="75">
        <v>3</v>
      </c>
      <c r="E437">
        <f t="shared" si="11"/>
        <v>2.9034599564481008E-2</v>
      </c>
    </row>
    <row r="438" spans="1:5" x14ac:dyDescent="0.2">
      <c r="A438" s="53">
        <v>437</v>
      </c>
      <c r="B438" s="4" t="s">
        <v>2797</v>
      </c>
      <c r="C438" s="56">
        <v>50487</v>
      </c>
      <c r="D438" s="75">
        <v>3</v>
      </c>
      <c r="E438">
        <f t="shared" si="11"/>
        <v>5.9421237150157472E-2</v>
      </c>
    </row>
    <row r="439" spans="1:5" x14ac:dyDescent="0.2">
      <c r="A439" s="53">
        <v>438</v>
      </c>
      <c r="B439" s="4" t="s">
        <v>2799</v>
      </c>
      <c r="C439" s="56">
        <v>105025</v>
      </c>
      <c r="D439" s="75">
        <v>3</v>
      </c>
      <c r="E439">
        <f t="shared" si="11"/>
        <v>2.8564627469650085E-2</v>
      </c>
    </row>
    <row r="440" spans="1:5" x14ac:dyDescent="0.2">
      <c r="A440" s="53">
        <v>439</v>
      </c>
      <c r="B440" s="4" t="s">
        <v>2835</v>
      </c>
      <c r="C440" s="56">
        <v>19015</v>
      </c>
      <c r="D440" s="75">
        <v>3</v>
      </c>
      <c r="E440">
        <f t="shared" si="11"/>
        <v>0.15777018143570867</v>
      </c>
    </row>
    <row r="441" spans="1:5" x14ac:dyDescent="0.2">
      <c r="A441" s="53">
        <v>440</v>
      </c>
      <c r="B441" s="4" t="s">
        <v>2893</v>
      </c>
      <c r="C441" s="56">
        <v>61504</v>
      </c>
      <c r="D441" s="75">
        <v>3</v>
      </c>
      <c r="E441">
        <f t="shared" si="11"/>
        <v>4.8777315296566072E-2</v>
      </c>
    </row>
    <row r="442" spans="1:5" x14ac:dyDescent="0.2">
      <c r="A442" s="53">
        <v>441</v>
      </c>
      <c r="B442" s="4" t="s">
        <v>3291</v>
      </c>
      <c r="C442" s="56">
        <v>300708</v>
      </c>
      <c r="D442" s="75">
        <v>3</v>
      </c>
      <c r="E442">
        <f t="shared" si="11"/>
        <v>9.9764555648669141E-3</v>
      </c>
    </row>
    <row r="443" spans="1:5" x14ac:dyDescent="0.2">
      <c r="A443" s="53">
        <v>442</v>
      </c>
      <c r="B443" s="4" t="s">
        <v>3312</v>
      </c>
      <c r="C443" s="56">
        <v>226392</v>
      </c>
      <c r="D443" s="75">
        <v>3</v>
      </c>
      <c r="E443">
        <f t="shared" si="11"/>
        <v>1.3251351637867063E-2</v>
      </c>
    </row>
    <row r="444" spans="1:5" x14ac:dyDescent="0.2">
      <c r="A444" s="53">
        <v>443</v>
      </c>
      <c r="B444" s="4" t="s">
        <v>3451</v>
      </c>
      <c r="C444" s="56">
        <v>124893</v>
      </c>
      <c r="D444" s="75">
        <v>3</v>
      </c>
      <c r="E444">
        <f t="shared" si="11"/>
        <v>2.4020561600730225E-2</v>
      </c>
    </row>
    <row r="445" spans="1:5" x14ac:dyDescent="0.2">
      <c r="A445" s="53">
        <v>444</v>
      </c>
      <c r="B445" s="4" t="s">
        <v>3456</v>
      </c>
      <c r="C445" s="56">
        <v>71365</v>
      </c>
      <c r="D445" s="75">
        <v>3</v>
      </c>
      <c r="E445">
        <f t="shared" si="11"/>
        <v>4.2037413297835072E-2</v>
      </c>
    </row>
    <row r="446" spans="1:5" x14ac:dyDescent="0.2">
      <c r="A446" s="53">
        <v>445</v>
      </c>
      <c r="B446" s="4" t="s">
        <v>3498</v>
      </c>
      <c r="C446" s="56">
        <v>303973</v>
      </c>
      <c r="D446" s="75">
        <v>3</v>
      </c>
      <c r="E446">
        <f t="shared" si="11"/>
        <v>9.8692976020896602E-3</v>
      </c>
    </row>
    <row r="447" spans="1:5" x14ac:dyDescent="0.2">
      <c r="A447" s="53">
        <v>446</v>
      </c>
      <c r="B447" s="4" t="s">
        <v>3620</v>
      </c>
      <c r="C447" s="56">
        <v>87867</v>
      </c>
      <c r="D447" s="75">
        <v>3</v>
      </c>
      <c r="E447">
        <f t="shared" si="11"/>
        <v>3.4142510840247192E-2</v>
      </c>
    </row>
    <row r="448" spans="1:5" x14ac:dyDescent="0.2">
      <c r="A448" s="53">
        <v>447</v>
      </c>
      <c r="B448" s="4" t="s">
        <v>3665</v>
      </c>
      <c r="C448" s="56">
        <v>128968</v>
      </c>
      <c r="D448" s="75">
        <v>3</v>
      </c>
      <c r="E448">
        <f t="shared" si="11"/>
        <v>2.3261584268965945E-2</v>
      </c>
    </row>
    <row r="449" spans="1:5" x14ac:dyDescent="0.2">
      <c r="A449" s="53">
        <v>448</v>
      </c>
      <c r="B449" s="4" t="s">
        <v>3701</v>
      </c>
      <c r="C449" s="56">
        <v>563159</v>
      </c>
      <c r="D449" s="75">
        <v>3</v>
      </c>
      <c r="E449">
        <f t="shared" si="11"/>
        <v>5.3270923486972597E-3</v>
      </c>
    </row>
    <row r="450" spans="1:5" x14ac:dyDescent="0.2">
      <c r="A450" s="53">
        <v>449</v>
      </c>
      <c r="B450" s="4" t="s">
        <v>3711</v>
      </c>
      <c r="C450" s="56">
        <v>38984</v>
      </c>
      <c r="D450" s="75">
        <v>3</v>
      </c>
      <c r="E450">
        <f t="shared" si="11"/>
        <v>7.695464806074287E-2</v>
      </c>
    </row>
    <row r="451" spans="1:5" x14ac:dyDescent="0.2">
      <c r="A451" s="53">
        <v>450</v>
      </c>
      <c r="B451" s="4" t="s">
        <v>3713</v>
      </c>
      <c r="C451" s="56">
        <v>107860</v>
      </c>
      <c r="D451" s="75">
        <v>3</v>
      </c>
      <c r="E451">
        <f t="shared" ref="E451:E514" si="12">D451/C451*1000</f>
        <v>2.7813832746152421E-2</v>
      </c>
    </row>
    <row r="452" spans="1:5" x14ac:dyDescent="0.2">
      <c r="A452" s="53">
        <v>451</v>
      </c>
      <c r="B452" s="4" t="s">
        <v>3729</v>
      </c>
      <c r="C452" s="56">
        <v>145085</v>
      </c>
      <c r="D452" s="75">
        <v>3</v>
      </c>
      <c r="E452">
        <f t="shared" si="12"/>
        <v>2.0677533859461694E-2</v>
      </c>
    </row>
    <row r="453" spans="1:5" x14ac:dyDescent="0.2">
      <c r="A453" s="53">
        <v>452</v>
      </c>
      <c r="B453" s="4" t="s">
        <v>3742</v>
      </c>
      <c r="C453" s="56">
        <v>210802</v>
      </c>
      <c r="D453" s="75">
        <v>3</v>
      </c>
      <c r="E453">
        <f t="shared" si="12"/>
        <v>1.4231364028804282E-2</v>
      </c>
    </row>
    <row r="454" spans="1:5" x14ac:dyDescent="0.2">
      <c r="A454" s="53">
        <v>453</v>
      </c>
      <c r="B454" s="4" t="s">
        <v>3764</v>
      </c>
      <c r="C454" s="56">
        <v>20653</v>
      </c>
      <c r="D454" s="75">
        <v>3</v>
      </c>
      <c r="E454">
        <f t="shared" si="12"/>
        <v>0.14525734760083281</v>
      </c>
    </row>
    <row r="455" spans="1:5" x14ac:dyDescent="0.2">
      <c r="A455" s="53">
        <v>454</v>
      </c>
      <c r="B455" s="4" t="s">
        <v>3772</v>
      </c>
      <c r="C455" s="56">
        <v>58275</v>
      </c>
      <c r="D455" s="75">
        <v>3</v>
      </c>
      <c r="E455">
        <f t="shared" si="12"/>
        <v>5.1480051480051477E-2</v>
      </c>
    </row>
    <row r="456" spans="1:5" x14ac:dyDescent="0.2">
      <c r="A456" s="53">
        <v>455</v>
      </c>
      <c r="B456" s="4" t="s">
        <v>3782</v>
      </c>
      <c r="C456" s="56">
        <v>27458</v>
      </c>
      <c r="D456" s="75">
        <v>3</v>
      </c>
      <c r="E456">
        <f t="shared" si="12"/>
        <v>0.10925777551169058</v>
      </c>
    </row>
    <row r="457" spans="1:5" x14ac:dyDescent="0.2">
      <c r="A457" s="53">
        <v>456</v>
      </c>
      <c r="B457" s="4" t="s">
        <v>3784</v>
      </c>
      <c r="C457" s="56">
        <v>178397</v>
      </c>
      <c r="D457" s="75">
        <v>3</v>
      </c>
      <c r="E457">
        <f t="shared" si="12"/>
        <v>1.6816426285195377E-2</v>
      </c>
    </row>
    <row r="458" spans="1:5" x14ac:dyDescent="0.2">
      <c r="A458" s="53">
        <v>457</v>
      </c>
      <c r="B458" s="4" t="s">
        <v>3799</v>
      </c>
      <c r="C458" s="56">
        <v>38533</v>
      </c>
      <c r="D458" s="75">
        <v>3</v>
      </c>
      <c r="E458">
        <f t="shared" si="12"/>
        <v>7.7855344769418425E-2</v>
      </c>
    </row>
    <row r="459" spans="1:5" x14ac:dyDescent="0.2">
      <c r="A459" s="53">
        <v>458</v>
      </c>
      <c r="B459" s="4" t="s">
        <v>3804</v>
      </c>
      <c r="C459" s="56">
        <v>15730</v>
      </c>
      <c r="D459" s="75">
        <v>3</v>
      </c>
      <c r="E459">
        <f t="shared" si="12"/>
        <v>0.19071837253655435</v>
      </c>
    </row>
    <row r="460" spans="1:5" x14ac:dyDescent="0.2">
      <c r="A460" s="53">
        <v>459</v>
      </c>
      <c r="B460" s="4" t="s">
        <v>3808</v>
      </c>
      <c r="C460" s="56">
        <v>25488</v>
      </c>
      <c r="D460" s="75">
        <v>3</v>
      </c>
      <c r="E460">
        <f t="shared" si="12"/>
        <v>0.11770244821092278</v>
      </c>
    </row>
    <row r="461" spans="1:5" x14ac:dyDescent="0.2">
      <c r="A461" s="53">
        <v>460</v>
      </c>
      <c r="B461" s="4" t="s">
        <v>3812</v>
      </c>
      <c r="C461" s="56">
        <v>39561</v>
      </c>
      <c r="D461" s="75">
        <v>3</v>
      </c>
      <c r="E461">
        <f t="shared" si="12"/>
        <v>7.5832259042996897E-2</v>
      </c>
    </row>
    <row r="462" spans="1:5" x14ac:dyDescent="0.2">
      <c r="A462" s="53">
        <v>461</v>
      </c>
      <c r="B462" s="4" t="s">
        <v>3824</v>
      </c>
      <c r="C462" s="56">
        <v>26799</v>
      </c>
      <c r="D462" s="75">
        <v>3</v>
      </c>
      <c r="E462">
        <f t="shared" si="12"/>
        <v>0.11194447554013209</v>
      </c>
    </row>
    <row r="463" spans="1:5" x14ac:dyDescent="0.2">
      <c r="A463" s="53">
        <v>462</v>
      </c>
      <c r="B463" s="4" t="s">
        <v>3955</v>
      </c>
      <c r="C463" s="56">
        <v>21873</v>
      </c>
      <c r="D463" s="75">
        <v>3</v>
      </c>
      <c r="E463">
        <f t="shared" si="12"/>
        <v>0.13715539706487451</v>
      </c>
    </row>
    <row r="464" spans="1:5" x14ac:dyDescent="0.2">
      <c r="A464" s="53">
        <v>463</v>
      </c>
      <c r="B464" s="4" t="s">
        <v>4007</v>
      </c>
      <c r="C464" s="56">
        <v>14186</v>
      </c>
      <c r="D464" s="75">
        <v>3</v>
      </c>
      <c r="E464">
        <f t="shared" si="12"/>
        <v>0.21147610320033836</v>
      </c>
    </row>
    <row r="465" spans="1:5" x14ac:dyDescent="0.2">
      <c r="A465" s="53">
        <v>464</v>
      </c>
      <c r="B465" s="4" t="s">
        <v>4012</v>
      </c>
      <c r="C465" s="56">
        <v>30067</v>
      </c>
      <c r="D465" s="75">
        <v>3</v>
      </c>
      <c r="E465">
        <f t="shared" si="12"/>
        <v>9.9777164332989651E-2</v>
      </c>
    </row>
    <row r="466" spans="1:5" x14ac:dyDescent="0.2">
      <c r="A466" s="53">
        <v>465</v>
      </c>
      <c r="B466" s="4" t="s">
        <v>4084</v>
      </c>
      <c r="C466" s="56">
        <v>92696</v>
      </c>
      <c r="D466" s="75">
        <v>3</v>
      </c>
      <c r="E466">
        <f t="shared" si="12"/>
        <v>3.2363856045568309E-2</v>
      </c>
    </row>
    <row r="467" spans="1:5" x14ac:dyDescent="0.2">
      <c r="A467" s="53">
        <v>466</v>
      </c>
      <c r="B467" s="4" t="s">
        <v>4223</v>
      </c>
      <c r="C467" s="56">
        <v>304390</v>
      </c>
      <c r="D467" s="75">
        <v>3</v>
      </c>
      <c r="E467">
        <f t="shared" si="12"/>
        <v>9.8557771280265456E-3</v>
      </c>
    </row>
    <row r="468" spans="1:5" x14ac:dyDescent="0.2">
      <c r="A468" s="53">
        <v>467</v>
      </c>
      <c r="B468" s="4" t="s">
        <v>4236</v>
      </c>
      <c r="C468" s="56">
        <v>30504</v>
      </c>
      <c r="D468" s="75">
        <v>3</v>
      </c>
      <c r="E468">
        <f t="shared" si="12"/>
        <v>9.8347757671125094E-2</v>
      </c>
    </row>
    <row r="469" spans="1:5" x14ac:dyDescent="0.2">
      <c r="A469" s="53">
        <v>468</v>
      </c>
      <c r="B469" s="4" t="s">
        <v>4239</v>
      </c>
      <c r="C469" s="56">
        <v>123336</v>
      </c>
      <c r="D469" s="75">
        <v>3</v>
      </c>
      <c r="E469">
        <f t="shared" si="12"/>
        <v>2.4323798404358825E-2</v>
      </c>
    </row>
    <row r="470" spans="1:5" x14ac:dyDescent="0.2">
      <c r="A470" s="53">
        <v>469</v>
      </c>
      <c r="B470" s="4" t="s">
        <v>4469</v>
      </c>
      <c r="C470" s="56">
        <v>20680</v>
      </c>
      <c r="D470" s="75">
        <v>3</v>
      </c>
      <c r="E470">
        <f t="shared" si="12"/>
        <v>0.14506769825918761</v>
      </c>
    </row>
    <row r="471" spans="1:5" x14ac:dyDescent="0.2">
      <c r="A471" s="53">
        <v>470</v>
      </c>
      <c r="B471" s="4" t="s">
        <v>4501</v>
      </c>
      <c r="C471" s="56">
        <v>759859</v>
      </c>
      <c r="D471" s="75">
        <v>3</v>
      </c>
      <c r="E471">
        <f t="shared" si="12"/>
        <v>3.9481008976665413E-3</v>
      </c>
    </row>
    <row r="472" spans="1:5" x14ac:dyDescent="0.2">
      <c r="A472" s="53">
        <v>471</v>
      </c>
      <c r="B472" s="4" t="s">
        <v>4509</v>
      </c>
      <c r="C472" s="56">
        <v>33859</v>
      </c>
      <c r="D472" s="75">
        <v>3</v>
      </c>
      <c r="E472">
        <f t="shared" si="12"/>
        <v>8.8602734871083014E-2</v>
      </c>
    </row>
    <row r="473" spans="1:5" x14ac:dyDescent="0.2">
      <c r="A473" s="53">
        <v>472</v>
      </c>
      <c r="B473" s="4" t="s">
        <v>4511</v>
      </c>
      <c r="C473" s="56">
        <v>118356</v>
      </c>
      <c r="D473" s="75">
        <v>3</v>
      </c>
      <c r="E473">
        <f t="shared" si="12"/>
        <v>2.5347257426746428E-2</v>
      </c>
    </row>
    <row r="474" spans="1:5" x14ac:dyDescent="0.2">
      <c r="A474" s="53">
        <v>473</v>
      </c>
      <c r="B474" s="4" t="s">
        <v>4534</v>
      </c>
      <c r="C474" s="56">
        <v>15727</v>
      </c>
      <c r="D474" s="75">
        <v>3</v>
      </c>
      <c r="E474">
        <f t="shared" si="12"/>
        <v>0.19075475297259489</v>
      </c>
    </row>
    <row r="475" spans="1:5" x14ac:dyDescent="0.2">
      <c r="A475" s="53">
        <v>474</v>
      </c>
      <c r="B475" s="4" t="s">
        <v>4579</v>
      </c>
      <c r="C475" s="56">
        <v>55526</v>
      </c>
      <c r="D475" s="75">
        <v>3</v>
      </c>
      <c r="E475">
        <f t="shared" si="12"/>
        <v>5.4028743291431043E-2</v>
      </c>
    </row>
    <row r="476" spans="1:5" x14ac:dyDescent="0.2">
      <c r="A476" s="53">
        <v>475</v>
      </c>
      <c r="B476" s="4" t="s">
        <v>4654</v>
      </c>
      <c r="C476" s="56">
        <v>59490</v>
      </c>
      <c r="D476" s="75">
        <v>3</v>
      </c>
      <c r="E476">
        <f t="shared" si="12"/>
        <v>5.0428643469490671E-2</v>
      </c>
    </row>
    <row r="477" spans="1:5" x14ac:dyDescent="0.2">
      <c r="A477" s="53">
        <v>476</v>
      </c>
      <c r="B477" s="4" t="s">
        <v>4697</v>
      </c>
      <c r="C477" s="56">
        <v>104699</v>
      </c>
      <c r="D477" s="75">
        <v>3</v>
      </c>
      <c r="E477">
        <f t="shared" si="12"/>
        <v>2.8653568801994291E-2</v>
      </c>
    </row>
    <row r="478" spans="1:5" x14ac:dyDescent="0.2">
      <c r="A478" s="53">
        <v>477</v>
      </c>
      <c r="B478" s="4" t="s">
        <v>4700</v>
      </c>
      <c r="C478" s="56">
        <v>38635</v>
      </c>
      <c r="D478" s="75">
        <v>3</v>
      </c>
      <c r="E478">
        <f t="shared" si="12"/>
        <v>7.7649799404684861E-2</v>
      </c>
    </row>
    <row r="479" spans="1:5" x14ac:dyDescent="0.2">
      <c r="A479" s="53">
        <v>478</v>
      </c>
      <c r="B479" s="4" t="s">
        <v>4745</v>
      </c>
      <c r="C479" s="56">
        <v>532119</v>
      </c>
      <c r="D479" s="75">
        <v>3</v>
      </c>
      <c r="E479">
        <f t="shared" si="12"/>
        <v>5.6378366493209228E-3</v>
      </c>
    </row>
    <row r="480" spans="1:5" x14ac:dyDescent="0.2">
      <c r="A480" s="53">
        <v>479</v>
      </c>
      <c r="B480" s="4" t="s">
        <v>4752</v>
      </c>
      <c r="C480" s="56">
        <v>102612</v>
      </c>
      <c r="D480" s="75">
        <v>3</v>
      </c>
      <c r="E480">
        <f t="shared" si="12"/>
        <v>2.9236346626125599E-2</v>
      </c>
    </row>
    <row r="481" spans="1:5" x14ac:dyDescent="0.2">
      <c r="A481" s="53">
        <v>480</v>
      </c>
      <c r="B481" s="4" t="s">
        <v>4754</v>
      </c>
      <c r="C481" s="56">
        <v>105727</v>
      </c>
      <c r="D481" s="75">
        <v>3</v>
      </c>
      <c r="E481">
        <f t="shared" si="12"/>
        <v>2.8374965713583094E-2</v>
      </c>
    </row>
    <row r="482" spans="1:5" x14ac:dyDescent="0.2">
      <c r="A482" s="53">
        <v>481</v>
      </c>
      <c r="B482" s="4" t="s">
        <v>4769</v>
      </c>
      <c r="C482" s="56">
        <v>71165</v>
      </c>
      <c r="D482" s="75">
        <v>3</v>
      </c>
      <c r="E482">
        <f t="shared" si="12"/>
        <v>4.2155553994238738E-2</v>
      </c>
    </row>
    <row r="483" spans="1:5" x14ac:dyDescent="0.2">
      <c r="A483" s="53">
        <v>482</v>
      </c>
      <c r="B483" s="4" t="s">
        <v>4782</v>
      </c>
      <c r="C483" s="56">
        <v>870656</v>
      </c>
      <c r="D483" s="75">
        <v>3</v>
      </c>
      <c r="E483">
        <f t="shared" si="12"/>
        <v>3.4456777418406352E-3</v>
      </c>
    </row>
    <row r="484" spans="1:5" x14ac:dyDescent="0.2">
      <c r="A484" s="53">
        <v>483</v>
      </c>
      <c r="B484" s="4" t="s">
        <v>4848</v>
      </c>
      <c r="C484" s="56">
        <v>139432</v>
      </c>
      <c r="D484" s="75">
        <v>3</v>
      </c>
      <c r="E484">
        <f t="shared" si="12"/>
        <v>2.1515864363991052E-2</v>
      </c>
    </row>
    <row r="485" spans="1:5" x14ac:dyDescent="0.2">
      <c r="A485" s="53">
        <v>484</v>
      </c>
      <c r="B485" s="4" t="s">
        <v>4871</v>
      </c>
      <c r="C485" s="56">
        <v>198919</v>
      </c>
      <c r="D485" s="75">
        <v>3</v>
      </c>
      <c r="E485">
        <f t="shared" si="12"/>
        <v>1.5081515591773537E-2</v>
      </c>
    </row>
    <row r="486" spans="1:5" x14ac:dyDescent="0.2">
      <c r="A486" s="53">
        <v>485</v>
      </c>
      <c r="B486" s="4" t="s">
        <v>4876</v>
      </c>
      <c r="C486" s="56">
        <v>66652</v>
      </c>
      <c r="D486" s="75">
        <v>3</v>
      </c>
      <c r="E486">
        <f t="shared" si="12"/>
        <v>4.5009902178479264E-2</v>
      </c>
    </row>
    <row r="487" spans="1:5" x14ac:dyDescent="0.2">
      <c r="A487" s="53">
        <v>486</v>
      </c>
      <c r="B487" s="4" t="s">
        <v>69</v>
      </c>
      <c r="C487" s="56">
        <v>93972</v>
      </c>
      <c r="D487" s="75">
        <v>2</v>
      </c>
      <c r="E487">
        <f t="shared" si="12"/>
        <v>2.1282935342442428E-2</v>
      </c>
    </row>
    <row r="488" spans="1:5" x14ac:dyDescent="0.2">
      <c r="A488" s="53">
        <v>487</v>
      </c>
      <c r="B488" s="4" t="s">
        <v>111</v>
      </c>
      <c r="C488" s="56">
        <v>61920</v>
      </c>
      <c r="D488" s="75">
        <v>2</v>
      </c>
      <c r="E488">
        <f t="shared" si="12"/>
        <v>3.2299741602067181E-2</v>
      </c>
    </row>
    <row r="489" spans="1:5" x14ac:dyDescent="0.2">
      <c r="A489" s="53">
        <v>488</v>
      </c>
      <c r="B489" s="4" t="s">
        <v>115</v>
      </c>
      <c r="C489" s="56">
        <v>24607</v>
      </c>
      <c r="D489" s="75">
        <v>2</v>
      </c>
      <c r="E489">
        <f t="shared" si="12"/>
        <v>8.1277685211525175E-2</v>
      </c>
    </row>
    <row r="490" spans="1:5" x14ac:dyDescent="0.2">
      <c r="A490" s="53">
        <v>489</v>
      </c>
      <c r="B490" s="4" t="s">
        <v>117</v>
      </c>
      <c r="C490" s="56">
        <v>22262</v>
      </c>
      <c r="D490" s="75">
        <v>2</v>
      </c>
      <c r="E490">
        <f t="shared" si="12"/>
        <v>8.98391878537418E-2</v>
      </c>
    </row>
    <row r="491" spans="1:5" x14ac:dyDescent="0.2">
      <c r="A491" s="53">
        <v>490</v>
      </c>
      <c r="B491" s="4" t="s">
        <v>149</v>
      </c>
      <c r="C491" s="56">
        <v>37947</v>
      </c>
      <c r="D491" s="75">
        <v>2</v>
      </c>
      <c r="E491">
        <f t="shared" si="12"/>
        <v>5.2705088676311698E-2</v>
      </c>
    </row>
    <row r="492" spans="1:5" x14ac:dyDescent="0.2">
      <c r="A492" s="53">
        <v>491</v>
      </c>
      <c r="B492" s="4" t="s">
        <v>163</v>
      </c>
      <c r="C492" s="56">
        <v>36665</v>
      </c>
      <c r="D492" s="75">
        <v>2</v>
      </c>
      <c r="E492">
        <f t="shared" si="12"/>
        <v>5.4547933996999864E-2</v>
      </c>
    </row>
    <row r="493" spans="1:5" x14ac:dyDescent="0.2">
      <c r="A493" s="53">
        <v>492</v>
      </c>
      <c r="B493" s="4" t="s">
        <v>215</v>
      </c>
      <c r="C493" s="56">
        <v>7425</v>
      </c>
      <c r="D493" s="75">
        <v>2</v>
      </c>
      <c r="E493">
        <f t="shared" si="12"/>
        <v>0.26936026936026936</v>
      </c>
    </row>
    <row r="494" spans="1:5" x14ac:dyDescent="0.2">
      <c r="A494" s="53">
        <v>493</v>
      </c>
      <c r="B494" s="4" t="s">
        <v>233</v>
      </c>
      <c r="C494" s="56">
        <v>40953</v>
      </c>
      <c r="D494" s="75">
        <v>2</v>
      </c>
      <c r="E494">
        <f t="shared" si="12"/>
        <v>4.883647107660001E-2</v>
      </c>
    </row>
    <row r="495" spans="1:5" x14ac:dyDescent="0.2">
      <c r="A495" s="53">
        <v>494</v>
      </c>
      <c r="B495" s="4" t="s">
        <v>237</v>
      </c>
      <c r="C495" s="56">
        <v>65140</v>
      </c>
      <c r="D495" s="75">
        <v>2</v>
      </c>
      <c r="E495">
        <f t="shared" si="12"/>
        <v>3.0703101013202335E-2</v>
      </c>
    </row>
    <row r="496" spans="1:5" x14ac:dyDescent="0.2">
      <c r="A496" s="53">
        <v>495</v>
      </c>
      <c r="B496" s="4" t="s">
        <v>241</v>
      </c>
      <c r="C496" s="56">
        <v>9666</v>
      </c>
      <c r="D496" s="75">
        <v>2</v>
      </c>
      <c r="E496">
        <f t="shared" si="12"/>
        <v>0.2069108214359611</v>
      </c>
    </row>
    <row r="497" spans="1:5" x14ac:dyDescent="0.2">
      <c r="A497" s="53">
        <v>496</v>
      </c>
      <c r="B497" s="4" t="s">
        <v>243</v>
      </c>
      <c r="C497" s="56">
        <v>23829</v>
      </c>
      <c r="D497" s="75">
        <v>2</v>
      </c>
      <c r="E497">
        <f t="shared" si="12"/>
        <v>8.3931344160476734E-2</v>
      </c>
    </row>
    <row r="498" spans="1:5" x14ac:dyDescent="0.2">
      <c r="A498" s="53">
        <v>497</v>
      </c>
      <c r="B498" s="4" t="s">
        <v>251</v>
      </c>
      <c r="C498" s="56">
        <v>332554</v>
      </c>
      <c r="D498" s="75">
        <v>2</v>
      </c>
      <c r="E498">
        <f t="shared" si="12"/>
        <v>6.0140608743241694E-3</v>
      </c>
    </row>
    <row r="499" spans="1:5" x14ac:dyDescent="0.2">
      <c r="A499" s="53">
        <v>498</v>
      </c>
      <c r="B499" s="4" t="s">
        <v>265</v>
      </c>
      <c r="C499" s="56">
        <v>25672</v>
      </c>
      <c r="D499" s="75">
        <v>2</v>
      </c>
      <c r="E499">
        <f t="shared" si="12"/>
        <v>7.7905889685260202E-2</v>
      </c>
    </row>
    <row r="500" spans="1:5" x14ac:dyDescent="0.2">
      <c r="A500" s="53">
        <v>499</v>
      </c>
      <c r="B500" s="4" t="s">
        <v>272</v>
      </c>
      <c r="C500" s="56">
        <v>116957</v>
      </c>
      <c r="D500" s="75">
        <v>2</v>
      </c>
      <c r="E500">
        <f t="shared" si="12"/>
        <v>1.7100301820327127E-2</v>
      </c>
    </row>
    <row r="501" spans="1:5" x14ac:dyDescent="0.2">
      <c r="A501" s="53">
        <v>500</v>
      </c>
      <c r="B501" s="4" t="s">
        <v>283</v>
      </c>
      <c r="C501" s="56">
        <v>17054</v>
      </c>
      <c r="D501" s="75">
        <v>2</v>
      </c>
      <c r="E501">
        <f t="shared" si="12"/>
        <v>0.11727453969743168</v>
      </c>
    </row>
    <row r="502" spans="1:5" x14ac:dyDescent="0.2">
      <c r="A502" s="53">
        <v>501</v>
      </c>
      <c r="B502" s="4" t="s">
        <v>323</v>
      </c>
      <c r="C502" s="56">
        <v>42357</v>
      </c>
      <c r="D502" s="75">
        <v>2</v>
      </c>
      <c r="E502">
        <f t="shared" si="12"/>
        <v>4.7217697192907901E-2</v>
      </c>
    </row>
    <row r="503" spans="1:5" x14ac:dyDescent="0.2">
      <c r="A503" s="53">
        <v>502</v>
      </c>
      <c r="B503" s="4" t="s">
        <v>360</v>
      </c>
      <c r="C503" s="56">
        <v>18122</v>
      </c>
      <c r="D503" s="75">
        <v>2</v>
      </c>
      <c r="E503">
        <f t="shared" si="12"/>
        <v>0.11036309458117205</v>
      </c>
    </row>
    <row r="504" spans="1:5" x14ac:dyDescent="0.2">
      <c r="A504" s="53">
        <v>503</v>
      </c>
      <c r="B504" s="4" t="s">
        <v>370</v>
      </c>
      <c r="C504" s="56">
        <v>271213</v>
      </c>
      <c r="D504" s="75">
        <v>2</v>
      </c>
      <c r="E504">
        <f t="shared" si="12"/>
        <v>7.3742777816697578E-3</v>
      </c>
    </row>
    <row r="505" spans="1:5" x14ac:dyDescent="0.2">
      <c r="A505" s="53">
        <v>504</v>
      </c>
      <c r="B505" s="4" t="s">
        <v>371</v>
      </c>
      <c r="C505" s="56">
        <v>80085</v>
      </c>
      <c r="D505" s="75">
        <v>2</v>
      </c>
      <c r="E505">
        <f t="shared" si="12"/>
        <v>2.4973465692701508E-2</v>
      </c>
    </row>
    <row r="506" spans="1:5" x14ac:dyDescent="0.2">
      <c r="A506" s="53">
        <v>505</v>
      </c>
      <c r="B506" s="4" t="s">
        <v>375</v>
      </c>
      <c r="C506" s="56">
        <v>19956</v>
      </c>
      <c r="D506" s="75">
        <v>2</v>
      </c>
      <c r="E506">
        <f t="shared" si="12"/>
        <v>0.10022048506714773</v>
      </c>
    </row>
    <row r="507" spans="1:5" x14ac:dyDescent="0.2">
      <c r="A507" s="53">
        <v>506</v>
      </c>
      <c r="B507" s="4" t="s">
        <v>383</v>
      </c>
      <c r="C507" s="56">
        <v>53801</v>
      </c>
      <c r="D507" s="75">
        <v>2</v>
      </c>
      <c r="E507">
        <f t="shared" si="12"/>
        <v>3.7174030222486568E-2</v>
      </c>
    </row>
    <row r="508" spans="1:5" x14ac:dyDescent="0.2">
      <c r="A508" s="53">
        <v>507</v>
      </c>
      <c r="B508" s="4" t="s">
        <v>431</v>
      </c>
      <c r="C508" s="56">
        <v>181411</v>
      </c>
      <c r="D508" s="75">
        <v>2</v>
      </c>
      <c r="E508">
        <f t="shared" si="12"/>
        <v>1.1024689792790955E-2</v>
      </c>
    </row>
    <row r="509" spans="1:5" x14ac:dyDescent="0.2">
      <c r="A509" s="53">
        <v>508</v>
      </c>
      <c r="B509" s="4" t="s">
        <v>439</v>
      </c>
      <c r="C509" s="56">
        <v>67772</v>
      </c>
      <c r="D509" s="75">
        <v>2</v>
      </c>
      <c r="E509">
        <f t="shared" si="12"/>
        <v>2.9510712388597062E-2</v>
      </c>
    </row>
    <row r="510" spans="1:5" x14ac:dyDescent="0.2">
      <c r="A510" s="53">
        <v>509</v>
      </c>
      <c r="B510" s="4" t="s">
        <v>451</v>
      </c>
      <c r="C510" s="56">
        <v>88122</v>
      </c>
      <c r="D510" s="75">
        <v>2</v>
      </c>
      <c r="E510">
        <f t="shared" si="12"/>
        <v>2.269580808424684E-2</v>
      </c>
    </row>
    <row r="511" spans="1:5" x14ac:dyDescent="0.2">
      <c r="A511" s="53">
        <v>510</v>
      </c>
      <c r="B511" s="4" t="s">
        <v>486</v>
      </c>
      <c r="C511" s="56">
        <v>743568</v>
      </c>
      <c r="D511" s="75">
        <v>2</v>
      </c>
      <c r="E511">
        <f t="shared" si="12"/>
        <v>2.6897338239407829E-3</v>
      </c>
    </row>
    <row r="512" spans="1:5" x14ac:dyDescent="0.2">
      <c r="A512" s="53">
        <v>511</v>
      </c>
      <c r="B512" s="4" t="s">
        <v>493</v>
      </c>
      <c r="C512" s="56">
        <v>181648</v>
      </c>
      <c r="D512" s="75">
        <v>2</v>
      </c>
      <c r="E512">
        <f t="shared" si="12"/>
        <v>1.1010305646084736E-2</v>
      </c>
    </row>
    <row r="513" spans="1:5" x14ac:dyDescent="0.2">
      <c r="A513" s="53">
        <v>512</v>
      </c>
      <c r="B513" s="4" t="s">
        <v>517</v>
      </c>
      <c r="C513" s="56">
        <v>224410</v>
      </c>
      <c r="D513" s="75">
        <v>2</v>
      </c>
      <c r="E513">
        <f t="shared" si="12"/>
        <v>8.9122588119959004E-3</v>
      </c>
    </row>
    <row r="514" spans="1:5" x14ac:dyDescent="0.2">
      <c r="A514" s="53">
        <v>513</v>
      </c>
      <c r="B514" s="4" t="s">
        <v>704</v>
      </c>
      <c r="C514" s="56">
        <v>172799</v>
      </c>
      <c r="D514" s="75">
        <v>2</v>
      </c>
      <c r="E514">
        <f t="shared" si="12"/>
        <v>1.1574141054057026E-2</v>
      </c>
    </row>
    <row r="515" spans="1:5" x14ac:dyDescent="0.2">
      <c r="A515" s="53">
        <v>514</v>
      </c>
      <c r="B515" s="4" t="s">
        <v>709</v>
      </c>
      <c r="C515" s="56">
        <v>456068</v>
      </c>
      <c r="D515" s="75">
        <v>2</v>
      </c>
      <c r="E515">
        <f t="shared" ref="E515:E578" si="13">D515/C515*1000</f>
        <v>4.3853109624003442E-3</v>
      </c>
    </row>
    <row r="516" spans="1:5" x14ac:dyDescent="0.2">
      <c r="A516" s="53">
        <v>515</v>
      </c>
      <c r="B516" s="4" t="s">
        <v>718</v>
      </c>
      <c r="C516" s="56">
        <v>468200</v>
      </c>
      <c r="D516" s="75">
        <v>2</v>
      </c>
      <c r="E516">
        <f t="shared" si="13"/>
        <v>4.2716787697565147E-3</v>
      </c>
    </row>
    <row r="517" spans="1:5" x14ac:dyDescent="0.2">
      <c r="A517" s="53">
        <v>516</v>
      </c>
      <c r="B517" s="4" t="s">
        <v>756</v>
      </c>
      <c r="C517" s="56">
        <v>21210</v>
      </c>
      <c r="D517" s="75">
        <v>2</v>
      </c>
      <c r="E517">
        <f t="shared" si="13"/>
        <v>9.4295143800094294E-2</v>
      </c>
    </row>
    <row r="518" spans="1:5" x14ac:dyDescent="0.2">
      <c r="A518" s="53">
        <v>517</v>
      </c>
      <c r="B518" s="4" t="s">
        <v>773</v>
      </c>
      <c r="C518" s="56">
        <v>44029</v>
      </c>
      <c r="D518" s="75">
        <v>2</v>
      </c>
      <c r="E518">
        <f t="shared" si="13"/>
        <v>4.5424606509346113E-2</v>
      </c>
    </row>
    <row r="519" spans="1:5" x14ac:dyDescent="0.2">
      <c r="A519" s="53">
        <v>518</v>
      </c>
      <c r="B519" s="4" t="s">
        <v>789</v>
      </c>
      <c r="C519" s="56">
        <v>16101</v>
      </c>
      <c r="D519" s="75">
        <v>2</v>
      </c>
      <c r="E519">
        <f t="shared" si="13"/>
        <v>0.12421588721197441</v>
      </c>
    </row>
    <row r="520" spans="1:5" x14ac:dyDescent="0.2">
      <c r="A520" s="53">
        <v>519</v>
      </c>
      <c r="B520" s="4" t="s">
        <v>815</v>
      </c>
      <c r="C520" s="56">
        <v>299273</v>
      </c>
      <c r="D520" s="75">
        <v>2</v>
      </c>
      <c r="E520">
        <f t="shared" si="13"/>
        <v>6.6828614676232075E-3</v>
      </c>
    </row>
    <row r="521" spans="1:5" x14ac:dyDescent="0.2">
      <c r="A521" s="53">
        <v>520</v>
      </c>
      <c r="B521" s="4" t="s">
        <v>842</v>
      </c>
      <c r="C521" s="56">
        <v>19663</v>
      </c>
      <c r="D521" s="75">
        <v>2</v>
      </c>
      <c r="E521">
        <f t="shared" si="13"/>
        <v>0.10171387885877028</v>
      </c>
    </row>
    <row r="522" spans="1:5" x14ac:dyDescent="0.2">
      <c r="A522" s="53">
        <v>521</v>
      </c>
      <c r="B522" s="4" t="s">
        <v>892</v>
      </c>
      <c r="C522" s="56">
        <v>28639</v>
      </c>
      <c r="D522" s="75">
        <v>2</v>
      </c>
      <c r="E522">
        <f t="shared" si="13"/>
        <v>6.9834840601976325E-2</v>
      </c>
    </row>
    <row r="523" spans="1:5" x14ac:dyDescent="0.2">
      <c r="A523" s="53">
        <v>522</v>
      </c>
      <c r="B523" s="4" t="s">
        <v>914</v>
      </c>
      <c r="C523" s="56">
        <v>51041</v>
      </c>
      <c r="D523" s="75">
        <v>2</v>
      </c>
      <c r="E523">
        <f t="shared" si="13"/>
        <v>3.9184185262827922E-2</v>
      </c>
    </row>
    <row r="524" spans="1:5" x14ac:dyDescent="0.2">
      <c r="A524" s="53">
        <v>523</v>
      </c>
      <c r="B524" s="4" t="s">
        <v>953</v>
      </c>
      <c r="C524" s="56">
        <v>20764</v>
      </c>
      <c r="D524" s="75">
        <v>2</v>
      </c>
      <c r="E524">
        <f t="shared" si="13"/>
        <v>9.6320554806395689E-2</v>
      </c>
    </row>
    <row r="525" spans="1:5" x14ac:dyDescent="0.2">
      <c r="A525" s="53">
        <v>524</v>
      </c>
      <c r="B525" s="4" t="s">
        <v>973</v>
      </c>
      <c r="C525" s="56">
        <v>70775</v>
      </c>
      <c r="D525" s="75">
        <v>2</v>
      </c>
      <c r="E525">
        <f t="shared" si="13"/>
        <v>2.8258565877781701E-2</v>
      </c>
    </row>
    <row r="526" spans="1:5" x14ac:dyDescent="0.2">
      <c r="A526" s="53">
        <v>525</v>
      </c>
      <c r="B526" s="4" t="s">
        <v>979</v>
      </c>
      <c r="C526" s="56">
        <v>28801</v>
      </c>
      <c r="D526" s="75">
        <v>2</v>
      </c>
      <c r="E526">
        <f t="shared" si="13"/>
        <v>6.9442033262733932E-2</v>
      </c>
    </row>
    <row r="527" spans="1:5" x14ac:dyDescent="0.2">
      <c r="A527" s="53">
        <v>526</v>
      </c>
      <c r="B527" s="4" t="s">
        <v>1041</v>
      </c>
      <c r="C527" s="56">
        <v>160592</v>
      </c>
      <c r="D527" s="75">
        <v>2</v>
      </c>
      <c r="E527">
        <f t="shared" si="13"/>
        <v>1.2453920494171565E-2</v>
      </c>
    </row>
    <row r="528" spans="1:5" x14ac:dyDescent="0.2">
      <c r="A528" s="53">
        <v>527</v>
      </c>
      <c r="B528" s="4" t="s">
        <v>1048</v>
      </c>
      <c r="C528" s="56">
        <v>12077</v>
      </c>
      <c r="D528" s="75">
        <v>2</v>
      </c>
      <c r="E528">
        <f t="shared" si="13"/>
        <v>0.16560404073859403</v>
      </c>
    </row>
    <row r="529" spans="1:5" x14ac:dyDescent="0.2">
      <c r="A529" s="53">
        <v>528</v>
      </c>
      <c r="B529" s="4" t="s">
        <v>1119</v>
      </c>
      <c r="C529" s="56">
        <v>160044</v>
      </c>
      <c r="D529" s="75">
        <v>2</v>
      </c>
      <c r="E529">
        <f t="shared" si="13"/>
        <v>1.249656344505261E-2</v>
      </c>
    </row>
    <row r="530" spans="1:5" x14ac:dyDescent="0.2">
      <c r="A530" s="53">
        <v>529</v>
      </c>
      <c r="B530" s="4" t="s">
        <v>1146</v>
      </c>
      <c r="C530" s="56">
        <v>41853</v>
      </c>
      <c r="D530" s="75">
        <v>2</v>
      </c>
      <c r="E530">
        <f t="shared" si="13"/>
        <v>4.7786299667885217E-2</v>
      </c>
    </row>
    <row r="531" spans="1:5" x14ac:dyDescent="0.2">
      <c r="A531" s="53">
        <v>530</v>
      </c>
      <c r="B531" s="4" t="s">
        <v>1168</v>
      </c>
      <c r="C531" s="56">
        <v>175259</v>
      </c>
      <c r="D531" s="75">
        <v>2</v>
      </c>
      <c r="E531">
        <f t="shared" si="13"/>
        <v>1.14116821390057E-2</v>
      </c>
    </row>
    <row r="532" spans="1:5" x14ac:dyDescent="0.2">
      <c r="A532" s="53">
        <v>531</v>
      </c>
      <c r="B532" s="4" t="s">
        <v>1250</v>
      </c>
      <c r="C532" s="56">
        <v>22911</v>
      </c>
      <c r="D532" s="75">
        <v>2</v>
      </c>
      <c r="E532">
        <f t="shared" si="13"/>
        <v>8.7294312775522687E-2</v>
      </c>
    </row>
    <row r="533" spans="1:5" x14ac:dyDescent="0.2">
      <c r="A533" s="53">
        <v>532</v>
      </c>
      <c r="B533" s="4" t="s">
        <v>1266</v>
      </c>
      <c r="C533" s="56">
        <v>97539</v>
      </c>
      <c r="D533" s="75">
        <v>2</v>
      </c>
      <c r="E533">
        <f t="shared" si="13"/>
        <v>2.0504618665354371E-2</v>
      </c>
    </row>
    <row r="534" spans="1:5" x14ac:dyDescent="0.2">
      <c r="A534" s="53">
        <v>533</v>
      </c>
      <c r="B534" s="4" t="s">
        <v>1303</v>
      </c>
      <c r="C534" s="56">
        <v>934298</v>
      </c>
      <c r="D534" s="75">
        <v>2</v>
      </c>
      <c r="E534">
        <f t="shared" si="13"/>
        <v>2.1406446337250001E-3</v>
      </c>
    </row>
    <row r="535" spans="1:5" x14ac:dyDescent="0.2">
      <c r="A535" s="53">
        <v>534</v>
      </c>
      <c r="B535" s="4" t="s">
        <v>1343</v>
      </c>
      <c r="C535" s="56">
        <v>107773</v>
      </c>
      <c r="D535" s="75">
        <v>2</v>
      </c>
      <c r="E535">
        <f t="shared" si="13"/>
        <v>1.8557523684039602E-2</v>
      </c>
    </row>
    <row r="536" spans="1:5" x14ac:dyDescent="0.2">
      <c r="A536" s="53">
        <v>535</v>
      </c>
      <c r="B536" s="4" t="s">
        <v>1363</v>
      </c>
      <c r="C536" s="56">
        <v>171419</v>
      </c>
      <c r="D536" s="75">
        <v>2</v>
      </c>
      <c r="E536">
        <f t="shared" si="13"/>
        <v>1.1667318091926799E-2</v>
      </c>
    </row>
    <row r="537" spans="1:5" x14ac:dyDescent="0.2">
      <c r="A537" s="53">
        <v>536</v>
      </c>
      <c r="B537" s="4" t="s">
        <v>1374</v>
      </c>
      <c r="C537" s="56">
        <v>51399</v>
      </c>
      <c r="D537" s="75">
        <v>2</v>
      </c>
      <c r="E537">
        <f t="shared" si="13"/>
        <v>3.8911262865036288E-2</v>
      </c>
    </row>
    <row r="538" spans="1:5" x14ac:dyDescent="0.2">
      <c r="A538" s="53">
        <v>537</v>
      </c>
      <c r="B538" s="4" t="s">
        <v>1444</v>
      </c>
      <c r="C538" s="56">
        <v>113106</v>
      </c>
      <c r="D538" s="75">
        <v>2</v>
      </c>
      <c r="E538">
        <f t="shared" si="13"/>
        <v>1.7682527894187752E-2</v>
      </c>
    </row>
    <row r="539" spans="1:5" x14ac:dyDescent="0.2">
      <c r="A539" s="53">
        <v>538</v>
      </c>
      <c r="B539" s="4" t="s">
        <v>1447</v>
      </c>
      <c r="C539" s="56">
        <v>208774</v>
      </c>
      <c r="D539" s="75">
        <v>2</v>
      </c>
      <c r="E539">
        <f t="shared" si="13"/>
        <v>9.5797369404236159E-3</v>
      </c>
    </row>
    <row r="540" spans="1:5" x14ac:dyDescent="0.2">
      <c r="A540" s="53">
        <v>539</v>
      </c>
      <c r="B540" s="4" t="s">
        <v>1465</v>
      </c>
      <c r="C540" s="56">
        <v>83904</v>
      </c>
      <c r="D540" s="75">
        <v>2</v>
      </c>
      <c r="E540">
        <f t="shared" si="13"/>
        <v>2.3836765827612509E-2</v>
      </c>
    </row>
    <row r="541" spans="1:5" x14ac:dyDescent="0.2">
      <c r="A541" s="53">
        <v>540</v>
      </c>
      <c r="B541" s="4" t="s">
        <v>1468</v>
      </c>
      <c r="C541" s="56">
        <v>47370</v>
      </c>
      <c r="D541" s="75">
        <v>2</v>
      </c>
      <c r="E541">
        <f t="shared" si="13"/>
        <v>4.2220814861726831E-2</v>
      </c>
    </row>
    <row r="542" spans="1:5" x14ac:dyDescent="0.2">
      <c r="A542" s="53">
        <v>541</v>
      </c>
      <c r="B542" s="4" t="s">
        <v>1491</v>
      </c>
      <c r="C542" s="56">
        <v>143345</v>
      </c>
      <c r="D542" s="75">
        <v>2</v>
      </c>
      <c r="E542">
        <f t="shared" si="13"/>
        <v>1.3952352715476648E-2</v>
      </c>
    </row>
    <row r="543" spans="1:5" x14ac:dyDescent="0.2">
      <c r="A543" s="53">
        <v>542</v>
      </c>
      <c r="B543" s="4" t="s">
        <v>1521</v>
      </c>
      <c r="C543" s="56">
        <v>272861</v>
      </c>
      <c r="D543" s="75">
        <v>2</v>
      </c>
      <c r="E543">
        <f t="shared" si="13"/>
        <v>7.3297393178211618E-3</v>
      </c>
    </row>
    <row r="544" spans="1:5" x14ac:dyDescent="0.2">
      <c r="A544" s="53">
        <v>543</v>
      </c>
      <c r="B544" s="4" t="s">
        <v>1531</v>
      </c>
      <c r="C544" s="56">
        <v>190456</v>
      </c>
      <c r="D544" s="75">
        <v>2</v>
      </c>
      <c r="E544">
        <f t="shared" si="13"/>
        <v>1.0501113117990507E-2</v>
      </c>
    </row>
    <row r="545" spans="1:5" x14ac:dyDescent="0.2">
      <c r="A545" s="53">
        <v>544</v>
      </c>
      <c r="B545" s="4" t="s">
        <v>1587</v>
      </c>
      <c r="C545" s="56">
        <v>120920</v>
      </c>
      <c r="D545" s="75">
        <v>2</v>
      </c>
      <c r="E545">
        <f t="shared" si="13"/>
        <v>1.6539861065167052E-2</v>
      </c>
    </row>
    <row r="546" spans="1:5" x14ac:dyDescent="0.2">
      <c r="A546" s="53">
        <v>545</v>
      </c>
      <c r="B546" s="4" t="s">
        <v>1598</v>
      </c>
      <c r="C546" s="56">
        <v>26299</v>
      </c>
      <c r="D546" s="75">
        <v>2</v>
      </c>
      <c r="E546">
        <f t="shared" si="13"/>
        <v>7.6048518955093347E-2</v>
      </c>
    </row>
    <row r="547" spans="1:5" x14ac:dyDescent="0.2">
      <c r="A547" s="53">
        <v>546</v>
      </c>
      <c r="B547" s="4" t="s">
        <v>1765</v>
      </c>
      <c r="C547" s="56">
        <v>37888</v>
      </c>
      <c r="D547" s="75">
        <v>2</v>
      </c>
      <c r="E547">
        <f t="shared" si="13"/>
        <v>5.2787162162162164E-2</v>
      </c>
    </row>
    <row r="548" spans="1:5" x14ac:dyDescent="0.2">
      <c r="A548" s="53">
        <v>547</v>
      </c>
      <c r="B548" s="4" t="s">
        <v>1781</v>
      </c>
      <c r="C548" s="56">
        <v>52649</v>
      </c>
      <c r="D548" s="75">
        <v>2</v>
      </c>
      <c r="E548">
        <f t="shared" si="13"/>
        <v>3.7987426161940403E-2</v>
      </c>
    </row>
    <row r="549" spans="1:5" x14ac:dyDescent="0.2">
      <c r="A549" s="53">
        <v>548</v>
      </c>
      <c r="B549" s="4" t="s">
        <v>1796</v>
      </c>
      <c r="C549" s="56">
        <v>113482</v>
      </c>
      <c r="D549" s="75">
        <v>2</v>
      </c>
      <c r="E549">
        <f t="shared" si="13"/>
        <v>1.7623940360585819E-2</v>
      </c>
    </row>
    <row r="550" spans="1:5" x14ac:dyDescent="0.2">
      <c r="A550" s="53">
        <v>549</v>
      </c>
      <c r="B550" s="4" t="s">
        <v>1812</v>
      </c>
      <c r="C550" s="56">
        <v>175779</v>
      </c>
      <c r="D550" s="75">
        <v>2</v>
      </c>
      <c r="E550">
        <f t="shared" si="13"/>
        <v>1.1377923415197491E-2</v>
      </c>
    </row>
    <row r="551" spans="1:5" x14ac:dyDescent="0.2">
      <c r="A551" s="53">
        <v>550</v>
      </c>
      <c r="B551" s="4" t="s">
        <v>1832</v>
      </c>
      <c r="C551" s="56">
        <v>101696</v>
      </c>
      <c r="D551" s="75">
        <v>2</v>
      </c>
      <c r="E551">
        <f t="shared" si="13"/>
        <v>1.9666456891126494E-2</v>
      </c>
    </row>
    <row r="552" spans="1:5" x14ac:dyDescent="0.2">
      <c r="A552" s="53">
        <v>551</v>
      </c>
      <c r="B552" s="4" t="s">
        <v>1876</v>
      </c>
      <c r="C552" s="56">
        <v>24476</v>
      </c>
      <c r="D552" s="75">
        <v>2</v>
      </c>
      <c r="E552">
        <f t="shared" si="13"/>
        <v>8.1712698153293017E-2</v>
      </c>
    </row>
    <row r="553" spans="1:5" x14ac:dyDescent="0.2">
      <c r="A553" s="53">
        <v>552</v>
      </c>
      <c r="B553" s="4" t="s">
        <v>1892</v>
      </c>
      <c r="C553" s="56">
        <v>149375</v>
      </c>
      <c r="D553" s="75">
        <v>2</v>
      </c>
      <c r="E553">
        <f t="shared" si="13"/>
        <v>1.3389121338912133E-2</v>
      </c>
    </row>
    <row r="554" spans="1:5" x14ac:dyDescent="0.2">
      <c r="A554" s="53">
        <v>553</v>
      </c>
      <c r="B554" s="4" t="s">
        <v>1896</v>
      </c>
      <c r="C554" s="56">
        <v>37297</v>
      </c>
      <c r="D554" s="75">
        <v>2</v>
      </c>
      <c r="E554">
        <f t="shared" si="13"/>
        <v>5.3623615840416118E-2</v>
      </c>
    </row>
    <row r="555" spans="1:5" x14ac:dyDescent="0.2">
      <c r="A555" s="53">
        <v>554</v>
      </c>
      <c r="B555" s="4" t="s">
        <v>1914</v>
      </c>
      <c r="C555" s="56">
        <v>131867</v>
      </c>
      <c r="D555" s="75">
        <v>2</v>
      </c>
      <c r="E555">
        <f t="shared" si="13"/>
        <v>1.5166796848339615E-2</v>
      </c>
    </row>
    <row r="556" spans="1:5" x14ac:dyDescent="0.2">
      <c r="A556" s="53">
        <v>555</v>
      </c>
      <c r="B556" s="4" t="s">
        <v>1925</v>
      </c>
      <c r="C556" s="56">
        <v>13354</v>
      </c>
      <c r="D556" s="75">
        <v>2</v>
      </c>
      <c r="E556">
        <f t="shared" si="13"/>
        <v>0.14976785981728322</v>
      </c>
    </row>
    <row r="557" spans="1:5" x14ac:dyDescent="0.2">
      <c r="A557" s="53">
        <v>556</v>
      </c>
      <c r="B557" s="4" t="s">
        <v>1957</v>
      </c>
      <c r="C557" s="56">
        <v>23705</v>
      </c>
      <c r="D557" s="75">
        <v>2</v>
      </c>
      <c r="E557">
        <f t="shared" si="13"/>
        <v>8.437038599451592E-2</v>
      </c>
    </row>
    <row r="558" spans="1:5" x14ac:dyDescent="0.2">
      <c r="A558" s="53">
        <v>557</v>
      </c>
      <c r="B558" s="4" t="s">
        <v>1997</v>
      </c>
      <c r="C558" s="56">
        <v>104163</v>
      </c>
      <c r="D558" s="75">
        <v>2</v>
      </c>
      <c r="E558">
        <f t="shared" si="13"/>
        <v>1.9200675863790404E-2</v>
      </c>
    </row>
    <row r="559" spans="1:5" x14ac:dyDescent="0.2">
      <c r="A559" s="53">
        <v>558</v>
      </c>
      <c r="B559" s="4" t="s">
        <v>2031</v>
      </c>
      <c r="C559" s="56">
        <v>739749</v>
      </c>
      <c r="D559" s="75">
        <v>2</v>
      </c>
      <c r="E559">
        <f t="shared" si="13"/>
        <v>2.703619741290627E-3</v>
      </c>
    </row>
    <row r="560" spans="1:5" x14ac:dyDescent="0.2">
      <c r="A560" s="53">
        <v>559</v>
      </c>
      <c r="B560" s="4" t="s">
        <v>2053</v>
      </c>
      <c r="C560" s="56">
        <v>176593</v>
      </c>
      <c r="D560" s="75">
        <v>2</v>
      </c>
      <c r="E560">
        <f t="shared" si="13"/>
        <v>1.1325477227296666E-2</v>
      </c>
    </row>
    <row r="561" spans="1:5" x14ac:dyDescent="0.2">
      <c r="A561" s="53">
        <v>560</v>
      </c>
      <c r="B561" s="4" t="s">
        <v>2055</v>
      </c>
      <c r="C561" s="56">
        <v>33628</v>
      </c>
      <c r="D561" s="75">
        <v>2</v>
      </c>
      <c r="E561">
        <f t="shared" si="13"/>
        <v>5.9474247650767219E-2</v>
      </c>
    </row>
    <row r="562" spans="1:5" x14ac:dyDescent="0.2">
      <c r="A562" s="53">
        <v>561</v>
      </c>
      <c r="B562" s="4" t="s">
        <v>2163</v>
      </c>
      <c r="C562" s="56">
        <v>25266</v>
      </c>
      <c r="D562" s="75">
        <v>2</v>
      </c>
      <c r="E562">
        <f t="shared" si="13"/>
        <v>7.9157761418507083E-2</v>
      </c>
    </row>
    <row r="563" spans="1:5" x14ac:dyDescent="0.2">
      <c r="A563" s="53">
        <v>562</v>
      </c>
      <c r="B563" s="4" t="s">
        <v>2178</v>
      </c>
      <c r="C563" s="56">
        <v>89516</v>
      </c>
      <c r="D563" s="75">
        <v>2</v>
      </c>
      <c r="E563">
        <f t="shared" si="13"/>
        <v>2.2342374547566917E-2</v>
      </c>
    </row>
    <row r="564" spans="1:5" x14ac:dyDescent="0.2">
      <c r="A564" s="53">
        <v>563</v>
      </c>
      <c r="B564" s="4" t="s">
        <v>2184</v>
      </c>
      <c r="C564" s="56">
        <v>197315</v>
      </c>
      <c r="D564" s="75">
        <v>2</v>
      </c>
      <c r="E564">
        <f t="shared" si="13"/>
        <v>1.0136076831462382E-2</v>
      </c>
    </row>
    <row r="565" spans="1:5" x14ac:dyDescent="0.2">
      <c r="A565" s="53">
        <v>564</v>
      </c>
      <c r="B565" s="4" t="s">
        <v>2226</v>
      </c>
      <c r="C565" s="56">
        <v>308459</v>
      </c>
      <c r="D565" s="75">
        <v>2</v>
      </c>
      <c r="E565">
        <f t="shared" si="13"/>
        <v>6.4838438820070095E-3</v>
      </c>
    </row>
    <row r="566" spans="1:5" x14ac:dyDescent="0.2">
      <c r="A566" s="53">
        <v>565</v>
      </c>
      <c r="B566" s="4" t="s">
        <v>2286</v>
      </c>
      <c r="C566" s="56">
        <v>30440</v>
      </c>
      <c r="D566" s="75">
        <v>2</v>
      </c>
      <c r="E566">
        <f t="shared" si="13"/>
        <v>6.5703022339027597E-2</v>
      </c>
    </row>
    <row r="567" spans="1:5" x14ac:dyDescent="0.2">
      <c r="A567" s="53">
        <v>566</v>
      </c>
      <c r="B567" s="4" t="s">
        <v>2371</v>
      </c>
      <c r="C567" s="56">
        <v>164110</v>
      </c>
      <c r="D567" s="75">
        <v>2</v>
      </c>
      <c r="E567">
        <f t="shared" si="13"/>
        <v>1.2186947778928767E-2</v>
      </c>
    </row>
    <row r="568" spans="1:5" x14ac:dyDescent="0.2">
      <c r="A568" s="53">
        <v>567</v>
      </c>
      <c r="B568" s="4" t="s">
        <v>2417</v>
      </c>
      <c r="C568" s="56">
        <v>83999</v>
      </c>
      <c r="D568" s="75">
        <v>2</v>
      </c>
      <c r="E568">
        <f t="shared" si="13"/>
        <v>2.3809807259610235E-2</v>
      </c>
    </row>
    <row r="569" spans="1:5" x14ac:dyDescent="0.2">
      <c r="A569" s="53">
        <v>568</v>
      </c>
      <c r="B569" s="4" t="s">
        <v>2451</v>
      </c>
      <c r="C569" s="56">
        <v>22671</v>
      </c>
      <c r="D569" s="75">
        <v>2</v>
      </c>
      <c r="E569">
        <f t="shared" si="13"/>
        <v>8.821842882978255E-2</v>
      </c>
    </row>
    <row r="570" spans="1:5" x14ac:dyDescent="0.2">
      <c r="A570" s="53">
        <v>569</v>
      </c>
      <c r="B570" s="4" t="s">
        <v>2506</v>
      </c>
      <c r="C570" s="56">
        <v>114400</v>
      </c>
      <c r="D570" s="75">
        <v>2</v>
      </c>
      <c r="E570">
        <f t="shared" si="13"/>
        <v>1.7482517482517484E-2</v>
      </c>
    </row>
    <row r="571" spans="1:5" x14ac:dyDescent="0.2">
      <c r="A571" s="53">
        <v>570</v>
      </c>
      <c r="B571" s="4" t="s">
        <v>2531</v>
      </c>
      <c r="C571" s="56">
        <v>67809</v>
      </c>
      <c r="D571" s="75">
        <v>2</v>
      </c>
      <c r="E571">
        <f t="shared" si="13"/>
        <v>2.9494609860048079E-2</v>
      </c>
    </row>
    <row r="572" spans="1:5" x14ac:dyDescent="0.2">
      <c r="A572" s="53">
        <v>571</v>
      </c>
      <c r="B572" s="4" t="s">
        <v>2552</v>
      </c>
      <c r="C572" s="56">
        <v>34569</v>
      </c>
      <c r="D572" s="75">
        <v>2</v>
      </c>
      <c r="E572">
        <f t="shared" si="13"/>
        <v>5.785530388498366E-2</v>
      </c>
    </row>
    <row r="573" spans="1:5" x14ac:dyDescent="0.2">
      <c r="A573" s="53">
        <v>572</v>
      </c>
      <c r="B573" s="4" t="s">
        <v>2561</v>
      </c>
      <c r="C573" s="56">
        <v>12643</v>
      </c>
      <c r="D573" s="75">
        <v>2</v>
      </c>
      <c r="E573">
        <f t="shared" si="13"/>
        <v>0.15819030293443012</v>
      </c>
    </row>
    <row r="574" spans="1:5" x14ac:dyDescent="0.2">
      <c r="A574" s="53">
        <v>573</v>
      </c>
      <c r="B574" s="4" t="s">
        <v>2565</v>
      </c>
      <c r="C574" s="56">
        <v>8058</v>
      </c>
      <c r="D574" s="75">
        <v>2</v>
      </c>
      <c r="E574">
        <f t="shared" si="13"/>
        <v>0.24820054604120131</v>
      </c>
    </row>
    <row r="575" spans="1:5" x14ac:dyDescent="0.2">
      <c r="A575" s="53">
        <v>574</v>
      </c>
      <c r="B575" s="4" t="s">
        <v>2601</v>
      </c>
      <c r="C575" s="56">
        <v>67403</v>
      </c>
      <c r="D575" s="75">
        <v>2</v>
      </c>
      <c r="E575">
        <f t="shared" si="13"/>
        <v>2.9672269780276844E-2</v>
      </c>
    </row>
    <row r="576" spans="1:5" x14ac:dyDescent="0.2">
      <c r="A576" s="53">
        <v>575</v>
      </c>
      <c r="B576" s="4" t="s">
        <v>2612</v>
      </c>
      <c r="C576" s="56">
        <v>24001</v>
      </c>
      <c r="D576" s="75">
        <v>2</v>
      </c>
      <c r="E576">
        <f t="shared" si="13"/>
        <v>8.3329861255781013E-2</v>
      </c>
    </row>
    <row r="577" spans="1:5" x14ac:dyDescent="0.2">
      <c r="A577" s="53">
        <v>576</v>
      </c>
      <c r="B577" s="4" t="s">
        <v>2614</v>
      </c>
      <c r="C577" s="56">
        <v>33318</v>
      </c>
      <c r="D577" s="75">
        <v>2</v>
      </c>
      <c r="E577">
        <f t="shared" si="13"/>
        <v>6.0027612701842849E-2</v>
      </c>
    </row>
    <row r="578" spans="1:5" x14ac:dyDescent="0.2">
      <c r="A578" s="53">
        <v>577</v>
      </c>
      <c r="B578" s="4" t="s">
        <v>2621</v>
      </c>
      <c r="C578" s="56">
        <v>51896</v>
      </c>
      <c r="D578" s="75">
        <v>2</v>
      </c>
      <c r="E578">
        <f t="shared" si="13"/>
        <v>3.8538615692924313E-2</v>
      </c>
    </row>
    <row r="579" spans="1:5" x14ac:dyDescent="0.2">
      <c r="A579" s="53">
        <v>578</v>
      </c>
      <c r="B579" s="4" t="s">
        <v>2623</v>
      </c>
      <c r="C579" s="56">
        <v>32691</v>
      </c>
      <c r="D579" s="75">
        <v>2</v>
      </c>
      <c r="E579">
        <f t="shared" ref="E579:E642" si="14">D579/C579*1000</f>
        <v>6.1178917744945091E-2</v>
      </c>
    </row>
    <row r="580" spans="1:5" x14ac:dyDescent="0.2">
      <c r="A580" s="53">
        <v>579</v>
      </c>
      <c r="B580" s="4" t="s">
        <v>2625</v>
      </c>
      <c r="C580" s="56">
        <v>59363</v>
      </c>
      <c r="D580" s="75">
        <v>2</v>
      </c>
      <c r="E580">
        <f t="shared" si="14"/>
        <v>3.3691019658709971E-2</v>
      </c>
    </row>
    <row r="581" spans="1:5" x14ac:dyDescent="0.2">
      <c r="A581" s="53">
        <v>580</v>
      </c>
      <c r="B581" s="4" t="s">
        <v>2628</v>
      </c>
      <c r="C581" s="56">
        <v>38712</v>
      </c>
      <c r="D581" s="75">
        <v>2</v>
      </c>
      <c r="E581">
        <f t="shared" si="14"/>
        <v>5.166356685265551E-2</v>
      </c>
    </row>
    <row r="582" spans="1:5" x14ac:dyDescent="0.2">
      <c r="A582" s="53">
        <v>581</v>
      </c>
      <c r="B582" s="4" t="s">
        <v>2644</v>
      </c>
      <c r="C582" s="56">
        <v>10877</v>
      </c>
      <c r="D582" s="75">
        <v>2</v>
      </c>
      <c r="E582">
        <f t="shared" si="14"/>
        <v>0.18387423002666178</v>
      </c>
    </row>
    <row r="583" spans="1:5" x14ac:dyDescent="0.2">
      <c r="A583" s="53">
        <v>582</v>
      </c>
      <c r="B583" s="4" t="s">
        <v>2701</v>
      </c>
      <c r="C583" s="56">
        <v>16167</v>
      </c>
      <c r="D583" s="75">
        <v>2</v>
      </c>
      <c r="E583">
        <f t="shared" si="14"/>
        <v>0.12370878950949467</v>
      </c>
    </row>
    <row r="584" spans="1:5" x14ac:dyDescent="0.2">
      <c r="A584" s="53">
        <v>583</v>
      </c>
      <c r="B584" s="4" t="s">
        <v>2706</v>
      </c>
      <c r="C584" s="56">
        <v>33392</v>
      </c>
      <c r="D584" s="75">
        <v>2</v>
      </c>
      <c r="E584">
        <f t="shared" si="14"/>
        <v>5.9894585529468136E-2</v>
      </c>
    </row>
    <row r="585" spans="1:5" x14ac:dyDescent="0.2">
      <c r="A585" s="53">
        <v>584</v>
      </c>
      <c r="B585" s="4" t="s">
        <v>2761</v>
      </c>
      <c r="C585" s="56">
        <v>36958</v>
      </c>
      <c r="D585" s="75">
        <v>2</v>
      </c>
      <c r="E585">
        <f t="shared" si="14"/>
        <v>5.411548243952595E-2</v>
      </c>
    </row>
    <row r="586" spans="1:5" x14ac:dyDescent="0.2">
      <c r="A586" s="53">
        <v>585</v>
      </c>
      <c r="B586" s="4" t="s">
        <v>2770</v>
      </c>
      <c r="C586" s="56">
        <v>44670</v>
      </c>
      <c r="D586" s="75">
        <v>2</v>
      </c>
      <c r="E586">
        <f t="shared" si="14"/>
        <v>4.4772778150884263E-2</v>
      </c>
    </row>
    <row r="587" spans="1:5" x14ac:dyDescent="0.2">
      <c r="A587" s="53">
        <v>586</v>
      </c>
      <c r="B587" s="4" t="s">
        <v>2817</v>
      </c>
      <c r="C587" s="56">
        <v>82037</v>
      </c>
      <c r="D587" s="75">
        <v>2</v>
      </c>
      <c r="E587">
        <f t="shared" si="14"/>
        <v>2.4379243512073819E-2</v>
      </c>
    </row>
    <row r="588" spans="1:5" x14ac:dyDescent="0.2">
      <c r="A588" s="53">
        <v>587</v>
      </c>
      <c r="B588" s="4" t="s">
        <v>2834</v>
      </c>
      <c r="C588" s="56">
        <v>122375</v>
      </c>
      <c r="D588" s="75">
        <v>2</v>
      </c>
      <c r="E588">
        <f t="shared" si="14"/>
        <v>1.634320735444331E-2</v>
      </c>
    </row>
    <row r="589" spans="1:5" x14ac:dyDescent="0.2">
      <c r="A589" s="53">
        <v>588</v>
      </c>
      <c r="B589" s="4" t="s">
        <v>2853</v>
      </c>
      <c r="C589" s="56">
        <v>21601</v>
      </c>
      <c r="D589" s="75">
        <v>2</v>
      </c>
      <c r="E589">
        <f t="shared" si="14"/>
        <v>9.2588306096939951E-2</v>
      </c>
    </row>
    <row r="590" spans="1:5" x14ac:dyDescent="0.2">
      <c r="A590" s="53">
        <v>589</v>
      </c>
      <c r="B590" s="4" t="s">
        <v>2873</v>
      </c>
      <c r="C590" s="56">
        <v>42201</v>
      </c>
      <c r="D590" s="75">
        <v>2</v>
      </c>
      <c r="E590">
        <f t="shared" si="14"/>
        <v>4.7392241890002608E-2</v>
      </c>
    </row>
    <row r="591" spans="1:5" x14ac:dyDescent="0.2">
      <c r="A591" s="53">
        <v>590</v>
      </c>
      <c r="B591" s="4" t="s">
        <v>2877</v>
      </c>
      <c r="C591" s="56">
        <v>13490</v>
      </c>
      <c r="D591" s="75">
        <v>2</v>
      </c>
      <c r="E591">
        <f t="shared" si="14"/>
        <v>0.14825796886582654</v>
      </c>
    </row>
    <row r="592" spans="1:5" x14ac:dyDescent="0.2">
      <c r="A592" s="53">
        <v>591</v>
      </c>
      <c r="B592" s="4" t="s">
        <v>2888</v>
      </c>
      <c r="C592" s="56">
        <v>94195</v>
      </c>
      <c r="D592" s="75">
        <v>2</v>
      </c>
      <c r="E592">
        <f t="shared" si="14"/>
        <v>2.1232549498381017E-2</v>
      </c>
    </row>
    <row r="593" spans="1:5" x14ac:dyDescent="0.2">
      <c r="A593" s="53">
        <v>592</v>
      </c>
      <c r="B593" s="4" t="s">
        <v>2900</v>
      </c>
      <c r="C593" s="56">
        <v>72287</v>
      </c>
      <c r="D593" s="75">
        <v>2</v>
      </c>
      <c r="E593">
        <f t="shared" si="14"/>
        <v>2.7667492080180392E-2</v>
      </c>
    </row>
    <row r="594" spans="1:5" x14ac:dyDescent="0.2">
      <c r="A594" s="53">
        <v>593</v>
      </c>
      <c r="B594" s="4" t="s">
        <v>2908</v>
      </c>
      <c r="C594" s="56">
        <v>267674</v>
      </c>
      <c r="D594" s="75">
        <v>2</v>
      </c>
      <c r="E594">
        <f t="shared" si="14"/>
        <v>7.4717753685453201E-3</v>
      </c>
    </row>
    <row r="595" spans="1:5" x14ac:dyDescent="0.2">
      <c r="A595" s="53">
        <v>594</v>
      </c>
      <c r="B595" s="4" t="s">
        <v>2920</v>
      </c>
      <c r="C595" s="56">
        <v>38325</v>
      </c>
      <c r="D595" s="75">
        <v>2</v>
      </c>
      <c r="E595">
        <f t="shared" si="14"/>
        <v>5.2185257664709724E-2</v>
      </c>
    </row>
    <row r="596" spans="1:5" x14ac:dyDescent="0.2">
      <c r="A596" s="53">
        <v>595</v>
      </c>
      <c r="B596" s="4" t="s">
        <v>3004</v>
      </c>
      <c r="C596" s="56">
        <v>68233</v>
      </c>
      <c r="D596" s="75">
        <v>2</v>
      </c>
      <c r="E596">
        <f t="shared" si="14"/>
        <v>2.9311330294725425E-2</v>
      </c>
    </row>
    <row r="597" spans="1:5" x14ac:dyDescent="0.2">
      <c r="A597" s="53">
        <v>596</v>
      </c>
      <c r="B597" s="4" t="s">
        <v>3120</v>
      </c>
      <c r="C597" s="56">
        <v>208303</v>
      </c>
      <c r="D597" s="75">
        <v>2</v>
      </c>
      <c r="E597">
        <f t="shared" si="14"/>
        <v>9.6013979635434926E-3</v>
      </c>
    </row>
    <row r="598" spans="1:5" x14ac:dyDescent="0.2">
      <c r="A598" s="53">
        <v>597</v>
      </c>
      <c r="B598" s="4" t="s">
        <v>3145</v>
      </c>
      <c r="C598" s="56">
        <v>78269</v>
      </c>
      <c r="D598" s="75">
        <v>2</v>
      </c>
      <c r="E598">
        <f t="shared" si="14"/>
        <v>2.5552900893073889E-2</v>
      </c>
    </row>
    <row r="599" spans="1:5" x14ac:dyDescent="0.2">
      <c r="A599" s="53">
        <v>598</v>
      </c>
      <c r="B599" s="4" t="s">
        <v>3152</v>
      </c>
      <c r="C599" s="56">
        <v>158078</v>
      </c>
      <c r="D599" s="75">
        <v>2</v>
      </c>
      <c r="E599">
        <f t="shared" si="14"/>
        <v>1.26519819329698E-2</v>
      </c>
    </row>
    <row r="600" spans="1:5" x14ac:dyDescent="0.2">
      <c r="A600" s="53">
        <v>599</v>
      </c>
      <c r="B600" s="4" t="s">
        <v>3154</v>
      </c>
      <c r="C600" s="56">
        <v>324077</v>
      </c>
      <c r="D600" s="75">
        <v>2</v>
      </c>
      <c r="E600">
        <f t="shared" si="14"/>
        <v>6.1713728527479578E-3</v>
      </c>
    </row>
    <row r="601" spans="1:5" x14ac:dyDescent="0.2">
      <c r="A601" s="53">
        <v>600</v>
      </c>
      <c r="B601" s="4" t="s">
        <v>3165</v>
      </c>
      <c r="C601" s="56">
        <v>93390</v>
      </c>
      <c r="D601" s="75">
        <v>2</v>
      </c>
      <c r="E601">
        <f t="shared" si="14"/>
        <v>2.1415569118749332E-2</v>
      </c>
    </row>
    <row r="602" spans="1:5" x14ac:dyDescent="0.2">
      <c r="A602" s="53">
        <v>601</v>
      </c>
      <c r="B602" s="4" t="s">
        <v>3169</v>
      </c>
      <c r="C602" s="56">
        <v>312638</v>
      </c>
      <c r="D602" s="75">
        <v>2</v>
      </c>
      <c r="E602">
        <f t="shared" si="14"/>
        <v>6.3971750075166806E-3</v>
      </c>
    </row>
    <row r="603" spans="1:5" x14ac:dyDescent="0.2">
      <c r="A603" s="53">
        <v>602</v>
      </c>
      <c r="B603" s="4" t="s">
        <v>3199</v>
      </c>
      <c r="C603" s="56">
        <v>46655</v>
      </c>
      <c r="D603" s="75">
        <v>2</v>
      </c>
      <c r="E603">
        <f t="shared" si="14"/>
        <v>4.2867859822098384E-2</v>
      </c>
    </row>
    <row r="604" spans="1:5" x14ac:dyDescent="0.2">
      <c r="A604" s="53">
        <v>603</v>
      </c>
      <c r="B604" s="4" t="s">
        <v>3222</v>
      </c>
      <c r="C604" s="56">
        <v>70368</v>
      </c>
      <c r="D604" s="75">
        <v>2</v>
      </c>
      <c r="E604">
        <f t="shared" si="14"/>
        <v>2.842201000454752E-2</v>
      </c>
    </row>
    <row r="605" spans="1:5" x14ac:dyDescent="0.2">
      <c r="A605" s="53">
        <v>604</v>
      </c>
      <c r="B605" s="4" t="s">
        <v>3230</v>
      </c>
      <c r="C605" s="56">
        <v>159565</v>
      </c>
      <c r="D605" s="75">
        <v>2</v>
      </c>
      <c r="E605">
        <f t="shared" si="14"/>
        <v>1.25340770219033E-2</v>
      </c>
    </row>
    <row r="606" spans="1:5" x14ac:dyDescent="0.2">
      <c r="A606" s="53">
        <v>605</v>
      </c>
      <c r="B606" s="4" t="s">
        <v>3232</v>
      </c>
      <c r="C606" s="56">
        <v>156907</v>
      </c>
      <c r="D606" s="75">
        <v>2</v>
      </c>
      <c r="E606">
        <f t="shared" si="14"/>
        <v>1.2746403920793846E-2</v>
      </c>
    </row>
    <row r="607" spans="1:5" x14ac:dyDescent="0.2">
      <c r="A607" s="53">
        <v>606</v>
      </c>
      <c r="B607" s="4" t="s">
        <v>3237</v>
      </c>
      <c r="C607" s="56">
        <v>34564</v>
      </c>
      <c r="D607" s="75">
        <v>2</v>
      </c>
      <c r="E607">
        <f t="shared" si="14"/>
        <v>5.7863673185973845E-2</v>
      </c>
    </row>
    <row r="608" spans="1:5" x14ac:dyDescent="0.2">
      <c r="A608" s="53">
        <v>607</v>
      </c>
      <c r="B608" s="4" t="s">
        <v>3242</v>
      </c>
      <c r="C608" s="56">
        <v>82013</v>
      </c>
      <c r="D608" s="75">
        <v>2</v>
      </c>
      <c r="E608">
        <f t="shared" si="14"/>
        <v>2.4386377769378024E-2</v>
      </c>
    </row>
    <row r="609" spans="1:5" x14ac:dyDescent="0.2">
      <c r="A609" s="53">
        <v>608</v>
      </c>
      <c r="B609" s="4" t="s">
        <v>3275</v>
      </c>
      <c r="C609" s="56">
        <v>195736</v>
      </c>
      <c r="D609" s="75">
        <v>2</v>
      </c>
      <c r="E609">
        <f t="shared" si="14"/>
        <v>1.0217844443536192E-2</v>
      </c>
    </row>
    <row r="610" spans="1:5" x14ac:dyDescent="0.2">
      <c r="A610" s="53">
        <v>609</v>
      </c>
      <c r="B610" s="4" t="s">
        <v>3309</v>
      </c>
      <c r="C610" s="56">
        <v>1398939</v>
      </c>
      <c r="D610" s="75">
        <v>2</v>
      </c>
      <c r="E610">
        <f t="shared" si="14"/>
        <v>1.4296549027512993E-3</v>
      </c>
    </row>
    <row r="611" spans="1:5" x14ac:dyDescent="0.2">
      <c r="A611" s="53">
        <v>610</v>
      </c>
      <c r="B611" s="4" t="s">
        <v>3317</v>
      </c>
      <c r="C611" s="56">
        <v>417669</v>
      </c>
      <c r="D611" s="75">
        <v>2</v>
      </c>
      <c r="E611">
        <f t="shared" si="14"/>
        <v>4.7884808305141153E-3</v>
      </c>
    </row>
    <row r="612" spans="1:5" x14ac:dyDescent="0.2">
      <c r="A612" s="53">
        <v>611</v>
      </c>
      <c r="B612" s="4" t="s">
        <v>3397</v>
      </c>
      <c r="C612" s="56">
        <v>174322</v>
      </c>
      <c r="D612" s="75">
        <v>2</v>
      </c>
      <c r="E612">
        <f t="shared" si="14"/>
        <v>1.1473021190670139E-2</v>
      </c>
    </row>
    <row r="613" spans="1:5" x14ac:dyDescent="0.2">
      <c r="A613" s="53">
        <v>612</v>
      </c>
      <c r="B613" s="4" t="s">
        <v>3489</v>
      </c>
      <c r="C613" s="56">
        <v>51367</v>
      </c>
      <c r="D613" s="75">
        <v>2</v>
      </c>
      <c r="E613">
        <f t="shared" si="14"/>
        <v>3.893550333871941E-2</v>
      </c>
    </row>
    <row r="614" spans="1:5" x14ac:dyDescent="0.2">
      <c r="A614" s="53">
        <v>613</v>
      </c>
      <c r="B614" s="4" t="s">
        <v>3501</v>
      </c>
      <c r="C614" s="56">
        <v>122158</v>
      </c>
      <c r="D614" s="75">
        <v>2</v>
      </c>
      <c r="E614">
        <f t="shared" si="14"/>
        <v>1.6372239231159647E-2</v>
      </c>
    </row>
    <row r="615" spans="1:5" x14ac:dyDescent="0.2">
      <c r="A615" s="53">
        <v>614</v>
      </c>
      <c r="B615" s="4" t="s">
        <v>3512</v>
      </c>
      <c r="C615" s="56">
        <v>3613</v>
      </c>
      <c r="D615" s="75">
        <v>2</v>
      </c>
      <c r="E615">
        <f t="shared" si="14"/>
        <v>0.55355660116246885</v>
      </c>
    </row>
    <row r="616" spans="1:5" x14ac:dyDescent="0.2">
      <c r="A616" s="53">
        <v>615</v>
      </c>
      <c r="B616" s="4" t="s">
        <v>3514</v>
      </c>
      <c r="C616" s="56">
        <v>26377</v>
      </c>
      <c r="D616" s="75">
        <v>2</v>
      </c>
      <c r="E616">
        <f t="shared" si="14"/>
        <v>7.5823634226788492E-2</v>
      </c>
    </row>
    <row r="617" spans="1:5" x14ac:dyDescent="0.2">
      <c r="A617" s="53">
        <v>616</v>
      </c>
      <c r="B617" s="4" t="s">
        <v>3529</v>
      </c>
      <c r="C617" s="56">
        <v>43490</v>
      </c>
      <c r="D617" s="75">
        <v>2</v>
      </c>
      <c r="E617">
        <f t="shared" si="14"/>
        <v>4.598758335249483E-2</v>
      </c>
    </row>
    <row r="618" spans="1:5" x14ac:dyDescent="0.2">
      <c r="A618" s="53">
        <v>617</v>
      </c>
      <c r="B618" s="4" t="s">
        <v>3552</v>
      </c>
      <c r="C618" s="56">
        <v>13805</v>
      </c>
      <c r="D618" s="75">
        <v>2</v>
      </c>
      <c r="E618">
        <f t="shared" si="14"/>
        <v>0.14487504527345163</v>
      </c>
    </row>
    <row r="619" spans="1:5" x14ac:dyDescent="0.2">
      <c r="A619" s="53">
        <v>618</v>
      </c>
      <c r="B619" s="4" t="s">
        <v>3562</v>
      </c>
      <c r="C619" s="56">
        <v>37241</v>
      </c>
      <c r="D619" s="75">
        <v>2</v>
      </c>
      <c r="E619">
        <f t="shared" si="14"/>
        <v>5.3704250691442225E-2</v>
      </c>
    </row>
    <row r="620" spans="1:5" x14ac:dyDescent="0.2">
      <c r="A620" s="53">
        <v>619</v>
      </c>
      <c r="B620" s="4" t="s">
        <v>3564</v>
      </c>
      <c r="C620" s="56">
        <v>46794</v>
      </c>
      <c r="D620" s="75">
        <v>2</v>
      </c>
      <c r="E620">
        <f t="shared" si="14"/>
        <v>4.2740522289182376E-2</v>
      </c>
    </row>
    <row r="621" spans="1:5" x14ac:dyDescent="0.2">
      <c r="A621" s="53">
        <v>620</v>
      </c>
      <c r="B621" s="4" t="s">
        <v>3567</v>
      </c>
      <c r="C621" s="56">
        <v>83889</v>
      </c>
      <c r="D621" s="75">
        <v>2</v>
      </c>
      <c r="E621">
        <f t="shared" si="14"/>
        <v>2.3841028025128441E-2</v>
      </c>
    </row>
    <row r="622" spans="1:5" x14ac:dyDescent="0.2">
      <c r="A622" s="53">
        <v>621</v>
      </c>
      <c r="B622" s="4" t="s">
        <v>3598</v>
      </c>
      <c r="C622" s="56">
        <v>97728</v>
      </c>
      <c r="D622" s="75">
        <v>2</v>
      </c>
      <c r="E622">
        <f t="shared" si="14"/>
        <v>2.0464963981663392E-2</v>
      </c>
    </row>
    <row r="623" spans="1:5" x14ac:dyDescent="0.2">
      <c r="A623" s="53">
        <v>622</v>
      </c>
      <c r="B623" s="4" t="s">
        <v>3608</v>
      </c>
      <c r="C623" s="56">
        <v>213072</v>
      </c>
      <c r="D623" s="75">
        <v>2</v>
      </c>
      <c r="E623">
        <f t="shared" si="14"/>
        <v>9.3864984606142517E-3</v>
      </c>
    </row>
    <row r="624" spans="1:5" x14ac:dyDescent="0.2">
      <c r="A624" s="53">
        <v>623</v>
      </c>
      <c r="B624" s="4" t="s">
        <v>3626</v>
      </c>
      <c r="C624" s="56">
        <v>50636</v>
      </c>
      <c r="D624" s="75">
        <v>2</v>
      </c>
      <c r="E624">
        <f t="shared" si="14"/>
        <v>3.9497590646970532E-2</v>
      </c>
    </row>
    <row r="625" spans="1:5" x14ac:dyDescent="0.2">
      <c r="A625" s="53">
        <v>624</v>
      </c>
      <c r="B625" s="4" t="s">
        <v>3662</v>
      </c>
      <c r="C625" s="56">
        <v>647828</v>
      </c>
      <c r="D625" s="75">
        <v>2</v>
      </c>
      <c r="E625">
        <f t="shared" si="14"/>
        <v>3.0872392054681181E-3</v>
      </c>
    </row>
    <row r="626" spans="1:5" x14ac:dyDescent="0.2">
      <c r="A626" s="53">
        <v>625</v>
      </c>
      <c r="B626" s="4" t="s">
        <v>3699</v>
      </c>
      <c r="C626" s="56">
        <v>216502</v>
      </c>
      <c r="D626" s="75">
        <v>2</v>
      </c>
      <c r="E626">
        <f t="shared" si="14"/>
        <v>9.2377899511320912E-3</v>
      </c>
    </row>
    <row r="627" spans="1:5" x14ac:dyDescent="0.2">
      <c r="A627" s="53">
        <v>626</v>
      </c>
      <c r="B627" s="4" t="s">
        <v>3703</v>
      </c>
      <c r="C627" s="56">
        <v>146380</v>
      </c>
      <c r="D627" s="75">
        <v>2</v>
      </c>
      <c r="E627">
        <f t="shared" si="14"/>
        <v>1.3663068725235688E-2</v>
      </c>
    </row>
    <row r="628" spans="1:5" x14ac:dyDescent="0.2">
      <c r="A628" s="53">
        <v>627</v>
      </c>
      <c r="B628" s="4" t="s">
        <v>3709</v>
      </c>
      <c r="C628" s="56">
        <v>112587</v>
      </c>
      <c r="D628" s="75">
        <v>2</v>
      </c>
      <c r="E628">
        <f t="shared" si="14"/>
        <v>1.7764040253315214E-2</v>
      </c>
    </row>
    <row r="629" spans="1:5" x14ac:dyDescent="0.2">
      <c r="A629" s="53">
        <v>628</v>
      </c>
      <c r="B629" s="4" t="s">
        <v>3716</v>
      </c>
      <c r="C629" s="56">
        <v>167179</v>
      </c>
      <c r="D629" s="75">
        <v>2</v>
      </c>
      <c r="E629">
        <f t="shared" si="14"/>
        <v>1.1963225046207957E-2</v>
      </c>
    </row>
    <row r="630" spans="1:5" x14ac:dyDescent="0.2">
      <c r="A630" s="53">
        <v>629</v>
      </c>
      <c r="B630" s="4" t="s">
        <v>3735</v>
      </c>
      <c r="C630" s="56">
        <v>38237</v>
      </c>
      <c r="D630" s="75">
        <v>2</v>
      </c>
      <c r="E630">
        <f t="shared" si="14"/>
        <v>5.2305358683997175E-2</v>
      </c>
    </row>
    <row r="631" spans="1:5" x14ac:dyDescent="0.2">
      <c r="A631" s="53">
        <v>630</v>
      </c>
      <c r="B631" s="4" t="s">
        <v>3743</v>
      </c>
      <c r="C631" s="56">
        <v>51703</v>
      </c>
      <c r="D631" s="75">
        <v>2</v>
      </c>
      <c r="E631">
        <f t="shared" si="14"/>
        <v>3.8682474904744406E-2</v>
      </c>
    </row>
    <row r="632" spans="1:5" x14ac:dyDescent="0.2">
      <c r="A632" s="53">
        <v>631</v>
      </c>
      <c r="B632" s="4" t="s">
        <v>3759</v>
      </c>
      <c r="C632" s="56">
        <v>7355</v>
      </c>
      <c r="D632" s="75">
        <v>2</v>
      </c>
      <c r="E632">
        <f t="shared" si="14"/>
        <v>0.27192386131883073</v>
      </c>
    </row>
    <row r="633" spans="1:5" x14ac:dyDescent="0.2">
      <c r="A633" s="53">
        <v>632</v>
      </c>
      <c r="B633" s="4" t="s">
        <v>3774</v>
      </c>
      <c r="C633" s="56">
        <v>44740</v>
      </c>
      <c r="D633" s="75">
        <v>2</v>
      </c>
      <c r="E633">
        <f t="shared" si="14"/>
        <v>4.4702726866338846E-2</v>
      </c>
    </row>
    <row r="634" spans="1:5" x14ac:dyDescent="0.2">
      <c r="A634" s="53">
        <v>633</v>
      </c>
      <c r="B634" s="4" t="s">
        <v>3776</v>
      </c>
      <c r="C634" s="56">
        <v>31043</v>
      </c>
      <c r="D634" s="75">
        <v>2</v>
      </c>
      <c r="E634">
        <f t="shared" si="14"/>
        <v>6.4426762877299218E-2</v>
      </c>
    </row>
    <row r="635" spans="1:5" x14ac:dyDescent="0.2">
      <c r="A635" s="53">
        <v>634</v>
      </c>
      <c r="B635" s="4" t="s">
        <v>3787</v>
      </c>
      <c r="C635" s="56">
        <v>20340</v>
      </c>
      <c r="D635" s="75">
        <v>2</v>
      </c>
      <c r="E635">
        <f t="shared" si="14"/>
        <v>9.8328416912487712E-2</v>
      </c>
    </row>
    <row r="636" spans="1:5" x14ac:dyDescent="0.2">
      <c r="A636" s="53">
        <v>635</v>
      </c>
      <c r="B636" s="4" t="s">
        <v>3803</v>
      </c>
      <c r="C636" s="56">
        <v>71848</v>
      </c>
      <c r="D636" s="75">
        <v>2</v>
      </c>
      <c r="E636">
        <f t="shared" si="14"/>
        <v>2.7836543814719963E-2</v>
      </c>
    </row>
    <row r="637" spans="1:5" x14ac:dyDescent="0.2">
      <c r="A637" s="53">
        <v>636</v>
      </c>
      <c r="B637" s="4" t="s">
        <v>3817</v>
      </c>
      <c r="C637" s="56">
        <v>139198</v>
      </c>
      <c r="D637" s="75">
        <v>2</v>
      </c>
      <c r="E637">
        <f t="shared" si="14"/>
        <v>1.4368022529059325E-2</v>
      </c>
    </row>
    <row r="638" spans="1:5" x14ac:dyDescent="0.2">
      <c r="A638" s="53">
        <v>637</v>
      </c>
      <c r="B638" s="4" t="s">
        <v>3878</v>
      </c>
      <c r="C638" s="56">
        <v>17570</v>
      </c>
      <c r="D638" s="75">
        <v>2</v>
      </c>
      <c r="E638">
        <f t="shared" si="14"/>
        <v>0.11383039271485487</v>
      </c>
    </row>
    <row r="639" spans="1:5" x14ac:dyDescent="0.2">
      <c r="A639" s="53">
        <v>638</v>
      </c>
      <c r="B639" s="4" t="s">
        <v>3902</v>
      </c>
      <c r="C639" s="56">
        <v>212691</v>
      </c>
      <c r="D639" s="75">
        <v>2</v>
      </c>
      <c r="E639">
        <f t="shared" si="14"/>
        <v>9.4033127870948932E-3</v>
      </c>
    </row>
    <row r="640" spans="1:5" x14ac:dyDescent="0.2">
      <c r="A640" s="53">
        <v>639</v>
      </c>
      <c r="B640" s="4" t="s">
        <v>3936</v>
      </c>
      <c r="C640" s="56">
        <v>115465</v>
      </c>
      <c r="D640" s="75">
        <v>2</v>
      </c>
      <c r="E640">
        <f t="shared" si="14"/>
        <v>1.7321266184558093E-2</v>
      </c>
    </row>
    <row r="641" spans="1:5" x14ac:dyDescent="0.2">
      <c r="A641" s="53">
        <v>640</v>
      </c>
      <c r="B641" s="4" t="s">
        <v>3944</v>
      </c>
      <c r="C641" s="56">
        <v>17994</v>
      </c>
      <c r="D641" s="75">
        <v>2</v>
      </c>
      <c r="E641">
        <f t="shared" si="14"/>
        <v>0.11114816049794375</v>
      </c>
    </row>
    <row r="642" spans="1:5" x14ac:dyDescent="0.2">
      <c r="A642" s="53">
        <v>641</v>
      </c>
      <c r="B642" s="4" t="s">
        <v>3952</v>
      </c>
      <c r="C642" s="56">
        <v>66300</v>
      </c>
      <c r="D642" s="75">
        <v>2</v>
      </c>
      <c r="E642">
        <f t="shared" si="14"/>
        <v>3.0165912518853696E-2</v>
      </c>
    </row>
    <row r="643" spans="1:5" x14ac:dyDescent="0.2">
      <c r="A643" s="53">
        <v>642</v>
      </c>
      <c r="B643" s="4" t="s">
        <v>3971</v>
      </c>
      <c r="C643" s="56">
        <v>68843</v>
      </c>
      <c r="D643" s="75">
        <v>2</v>
      </c>
      <c r="E643">
        <f t="shared" ref="E643:E706" si="15">D643/C643*1000</f>
        <v>2.9051610185494531E-2</v>
      </c>
    </row>
    <row r="644" spans="1:5" x14ac:dyDescent="0.2">
      <c r="A644" s="53">
        <v>643</v>
      </c>
      <c r="B644" s="4" t="s">
        <v>3988</v>
      </c>
      <c r="C644" s="56">
        <v>18718</v>
      </c>
      <c r="D644" s="75">
        <v>2</v>
      </c>
      <c r="E644">
        <f t="shared" si="15"/>
        <v>0.10684902233144568</v>
      </c>
    </row>
    <row r="645" spans="1:5" x14ac:dyDescent="0.2">
      <c r="A645" s="53">
        <v>644</v>
      </c>
      <c r="B645" s="4" t="s">
        <v>3997</v>
      </c>
      <c r="C645" s="56">
        <v>27663</v>
      </c>
      <c r="D645" s="75">
        <v>2</v>
      </c>
      <c r="E645">
        <f t="shared" si="15"/>
        <v>7.2298738387015157E-2</v>
      </c>
    </row>
    <row r="646" spans="1:5" x14ac:dyDescent="0.2">
      <c r="A646" s="53">
        <v>645</v>
      </c>
      <c r="B646" s="4" t="s">
        <v>4001</v>
      </c>
      <c r="C646" s="56">
        <v>118131</v>
      </c>
      <c r="D646" s="75">
        <v>2</v>
      </c>
      <c r="E646">
        <f t="shared" si="15"/>
        <v>1.6930356976576851E-2</v>
      </c>
    </row>
    <row r="647" spans="1:5" x14ac:dyDescent="0.2">
      <c r="A647" s="53">
        <v>646</v>
      </c>
      <c r="B647" s="4" t="s">
        <v>4003</v>
      </c>
      <c r="C647" s="56">
        <v>57404</v>
      </c>
      <c r="D647" s="75">
        <v>2</v>
      </c>
      <c r="E647">
        <f t="shared" si="15"/>
        <v>3.4840777646157062E-2</v>
      </c>
    </row>
    <row r="648" spans="1:5" x14ac:dyDescent="0.2">
      <c r="A648" s="53">
        <v>647</v>
      </c>
      <c r="B648" s="4" t="s">
        <v>4008</v>
      </c>
      <c r="C648" s="56">
        <v>49730</v>
      </c>
      <c r="D648" s="75">
        <v>2</v>
      </c>
      <c r="E648">
        <f t="shared" si="15"/>
        <v>4.0217172732756885E-2</v>
      </c>
    </row>
    <row r="649" spans="1:5" x14ac:dyDescent="0.2">
      <c r="A649" s="53">
        <v>648</v>
      </c>
      <c r="B649" s="4" t="s">
        <v>4019</v>
      </c>
      <c r="C649" s="56">
        <v>18592</v>
      </c>
      <c r="D649" s="75">
        <v>2</v>
      </c>
      <c r="E649">
        <f t="shared" si="15"/>
        <v>0.10757314974182444</v>
      </c>
    </row>
    <row r="650" spans="1:5" x14ac:dyDescent="0.2">
      <c r="A650" s="53">
        <v>649</v>
      </c>
      <c r="B650" s="4" t="s">
        <v>4051</v>
      </c>
      <c r="C650" s="56">
        <v>59805</v>
      </c>
      <c r="D650" s="75">
        <v>2</v>
      </c>
      <c r="E650">
        <f t="shared" si="15"/>
        <v>3.3442019898001843E-2</v>
      </c>
    </row>
    <row r="651" spans="1:5" x14ac:dyDescent="0.2">
      <c r="A651" s="53">
        <v>650</v>
      </c>
      <c r="B651" s="4" t="s">
        <v>4104</v>
      </c>
      <c r="C651" s="56">
        <v>433946</v>
      </c>
      <c r="D651" s="75">
        <v>2</v>
      </c>
      <c r="E651">
        <f t="shared" si="15"/>
        <v>4.6088683845455425E-3</v>
      </c>
    </row>
    <row r="652" spans="1:5" x14ac:dyDescent="0.2">
      <c r="A652" s="53">
        <v>651</v>
      </c>
      <c r="B652" s="4" t="s">
        <v>4127</v>
      </c>
      <c r="C652" s="56">
        <v>21439</v>
      </c>
      <c r="D652" s="75">
        <v>2</v>
      </c>
      <c r="E652">
        <f t="shared" si="15"/>
        <v>9.3287933205839821E-2</v>
      </c>
    </row>
    <row r="653" spans="1:5" x14ac:dyDescent="0.2">
      <c r="A653" s="53">
        <v>652</v>
      </c>
      <c r="B653" s="4" t="s">
        <v>4202</v>
      </c>
      <c r="C653" s="56">
        <v>20159</v>
      </c>
      <c r="D653" s="75">
        <v>2</v>
      </c>
      <c r="E653">
        <f t="shared" si="15"/>
        <v>9.9211270400317478E-2</v>
      </c>
    </row>
    <row r="654" spans="1:5" x14ac:dyDescent="0.2">
      <c r="A654" s="53">
        <v>653</v>
      </c>
      <c r="B654" s="4" t="s">
        <v>4217</v>
      </c>
      <c r="C654" s="56">
        <v>58723</v>
      </c>
      <c r="D654" s="75">
        <v>2</v>
      </c>
      <c r="E654">
        <f t="shared" si="15"/>
        <v>3.4058205473153622E-2</v>
      </c>
    </row>
    <row r="655" spans="1:5" x14ac:dyDescent="0.2">
      <c r="A655" s="53">
        <v>654</v>
      </c>
      <c r="B655" s="4" t="s">
        <v>4227</v>
      </c>
      <c r="C655" s="56">
        <v>88595</v>
      </c>
      <c r="D655" s="75">
        <v>2</v>
      </c>
      <c r="E655">
        <f t="shared" si="15"/>
        <v>2.2574637394886844E-2</v>
      </c>
    </row>
    <row r="656" spans="1:5" x14ac:dyDescent="0.2">
      <c r="A656" s="53">
        <v>655</v>
      </c>
      <c r="B656" s="4" t="s">
        <v>4235</v>
      </c>
      <c r="C656" s="56">
        <v>22316</v>
      </c>
      <c r="D656" s="75">
        <v>2</v>
      </c>
      <c r="E656">
        <f t="shared" si="15"/>
        <v>8.9621796020792246E-2</v>
      </c>
    </row>
    <row r="657" spans="1:5" x14ac:dyDescent="0.2">
      <c r="A657" s="53">
        <v>656</v>
      </c>
      <c r="B657" s="4" t="s">
        <v>4241</v>
      </c>
      <c r="C657" s="56">
        <v>19633</v>
      </c>
      <c r="D657" s="75">
        <v>2</v>
      </c>
      <c r="E657">
        <f t="shared" si="15"/>
        <v>0.10186930168593694</v>
      </c>
    </row>
    <row r="658" spans="1:5" x14ac:dyDescent="0.2">
      <c r="A658" s="53">
        <v>657</v>
      </c>
      <c r="B658" s="4" t="s">
        <v>4252</v>
      </c>
      <c r="C658" s="56">
        <v>38804</v>
      </c>
      <c r="D658" s="75">
        <v>2</v>
      </c>
      <c r="E658">
        <f t="shared" si="15"/>
        <v>5.1541078239356768E-2</v>
      </c>
    </row>
    <row r="659" spans="1:5" x14ac:dyDescent="0.2">
      <c r="A659" s="53">
        <v>658</v>
      </c>
      <c r="B659" s="4" t="s">
        <v>4264</v>
      </c>
      <c r="C659" s="56">
        <v>54037</v>
      </c>
      <c r="D659" s="75">
        <v>2</v>
      </c>
      <c r="E659">
        <f t="shared" si="15"/>
        <v>3.7011677184151597E-2</v>
      </c>
    </row>
    <row r="660" spans="1:5" x14ac:dyDescent="0.2">
      <c r="A660" s="53">
        <v>659</v>
      </c>
      <c r="B660" s="4" t="s">
        <v>4286</v>
      </c>
      <c r="C660" s="56">
        <v>22849</v>
      </c>
      <c r="D660" s="75">
        <v>2</v>
      </c>
      <c r="E660">
        <f t="shared" si="15"/>
        <v>8.7531182983938027E-2</v>
      </c>
    </row>
    <row r="661" spans="1:5" x14ac:dyDescent="0.2">
      <c r="A661" s="53">
        <v>660</v>
      </c>
      <c r="B661" s="4" t="s">
        <v>4291</v>
      </c>
      <c r="C661" s="56">
        <v>23353</v>
      </c>
      <c r="D661" s="75">
        <v>2</v>
      </c>
      <c r="E661">
        <f t="shared" si="15"/>
        <v>8.564210165717466E-2</v>
      </c>
    </row>
    <row r="662" spans="1:5" x14ac:dyDescent="0.2">
      <c r="A662" s="53">
        <v>661</v>
      </c>
      <c r="B662" s="4" t="s">
        <v>4303</v>
      </c>
      <c r="C662" s="56">
        <v>36463</v>
      </c>
      <c r="D662" s="75">
        <v>2</v>
      </c>
      <c r="E662">
        <f t="shared" si="15"/>
        <v>5.4850122041521537E-2</v>
      </c>
    </row>
    <row r="663" spans="1:5" x14ac:dyDescent="0.2">
      <c r="A663" s="53">
        <v>662</v>
      </c>
      <c r="B663" s="4" t="s">
        <v>4313</v>
      </c>
      <c r="C663" s="56">
        <v>56881</v>
      </c>
      <c r="D663" s="75">
        <v>2</v>
      </c>
      <c r="E663">
        <f t="shared" si="15"/>
        <v>3.5161125859250013E-2</v>
      </c>
    </row>
    <row r="664" spans="1:5" x14ac:dyDescent="0.2">
      <c r="A664" s="53">
        <v>663</v>
      </c>
      <c r="B664" s="4" t="s">
        <v>4315</v>
      </c>
      <c r="C664" s="56">
        <v>187855</v>
      </c>
      <c r="D664" s="75">
        <v>2</v>
      </c>
      <c r="E664">
        <f t="shared" si="15"/>
        <v>1.0646509275771206E-2</v>
      </c>
    </row>
    <row r="665" spans="1:5" x14ac:dyDescent="0.2">
      <c r="A665" s="53">
        <v>664</v>
      </c>
      <c r="B665" s="4" t="s">
        <v>4349</v>
      </c>
      <c r="C665" s="56">
        <v>53434</v>
      </c>
      <c r="D665" s="75">
        <v>2</v>
      </c>
      <c r="E665">
        <f t="shared" si="15"/>
        <v>3.7429352097915189E-2</v>
      </c>
    </row>
    <row r="666" spans="1:5" x14ac:dyDescent="0.2">
      <c r="A666" s="53">
        <v>665</v>
      </c>
      <c r="B666" s="4" t="s">
        <v>4372</v>
      </c>
      <c r="C666" s="56">
        <v>54854</v>
      </c>
      <c r="D666" s="75">
        <v>2</v>
      </c>
      <c r="E666">
        <f t="shared" si="15"/>
        <v>3.6460422211689207E-2</v>
      </c>
    </row>
    <row r="667" spans="1:5" x14ac:dyDescent="0.2">
      <c r="A667" s="53">
        <v>666</v>
      </c>
      <c r="B667" s="4" t="s">
        <v>4413</v>
      </c>
      <c r="C667" s="56">
        <v>31563</v>
      </c>
      <c r="D667" s="75">
        <v>2</v>
      </c>
      <c r="E667">
        <f t="shared" si="15"/>
        <v>6.3365332826410659E-2</v>
      </c>
    </row>
    <row r="668" spans="1:5" x14ac:dyDescent="0.2">
      <c r="A668" s="53">
        <v>667</v>
      </c>
      <c r="B668" s="4" t="s">
        <v>4415</v>
      </c>
      <c r="C668" s="56">
        <v>120602</v>
      </c>
      <c r="D668" s="75">
        <v>2</v>
      </c>
      <c r="E668">
        <f t="shared" si="15"/>
        <v>1.6583472910896999E-2</v>
      </c>
    </row>
    <row r="669" spans="1:5" x14ac:dyDescent="0.2">
      <c r="A669" s="53">
        <v>668</v>
      </c>
      <c r="B669" s="4" t="s">
        <v>4434</v>
      </c>
      <c r="C669" s="56">
        <v>83842</v>
      </c>
      <c r="D669" s="75">
        <v>2</v>
      </c>
      <c r="E669">
        <f t="shared" si="15"/>
        <v>2.385439278643162E-2</v>
      </c>
    </row>
    <row r="670" spans="1:5" x14ac:dyDescent="0.2">
      <c r="A670" s="53">
        <v>669</v>
      </c>
      <c r="B670" s="4" t="s">
        <v>4441</v>
      </c>
      <c r="C670" s="56">
        <v>42060</v>
      </c>
      <c r="D670" s="75">
        <v>2</v>
      </c>
      <c r="E670">
        <f t="shared" si="15"/>
        <v>4.7551117451260103E-2</v>
      </c>
    </row>
    <row r="671" spans="1:5" x14ac:dyDescent="0.2">
      <c r="A671" s="53">
        <v>670</v>
      </c>
      <c r="B671" s="4" t="s">
        <v>4450</v>
      </c>
      <c r="C671" s="56">
        <v>56139</v>
      </c>
      <c r="D671" s="75">
        <v>2</v>
      </c>
      <c r="E671">
        <f t="shared" si="15"/>
        <v>3.5625857247190008E-2</v>
      </c>
    </row>
    <row r="672" spans="1:5" x14ac:dyDescent="0.2">
      <c r="A672" s="53">
        <v>671</v>
      </c>
      <c r="B672" s="4" t="s">
        <v>4465</v>
      </c>
      <c r="C672" s="56">
        <v>65320</v>
      </c>
      <c r="D672" s="75">
        <v>2</v>
      </c>
      <c r="E672">
        <f t="shared" si="15"/>
        <v>3.0618493570116347E-2</v>
      </c>
    </row>
    <row r="673" spans="1:5" x14ac:dyDescent="0.2">
      <c r="A673" s="53">
        <v>672</v>
      </c>
      <c r="B673" s="4" t="s">
        <v>4505</v>
      </c>
      <c r="C673" s="56">
        <v>213670</v>
      </c>
      <c r="D673" s="75">
        <v>2</v>
      </c>
      <c r="E673">
        <f t="shared" si="15"/>
        <v>9.3602283895727056E-3</v>
      </c>
    </row>
    <row r="674" spans="1:5" x14ac:dyDescent="0.2">
      <c r="A674" s="53">
        <v>673</v>
      </c>
      <c r="B674" s="4" t="s">
        <v>4513</v>
      </c>
      <c r="C674" s="56">
        <v>160662</v>
      </c>
      <c r="D674" s="75">
        <v>2</v>
      </c>
      <c r="E674">
        <f t="shared" si="15"/>
        <v>1.2448494354607811E-2</v>
      </c>
    </row>
    <row r="675" spans="1:5" x14ac:dyDescent="0.2">
      <c r="A675" s="53">
        <v>674</v>
      </c>
      <c r="B675" s="4" t="s">
        <v>4522</v>
      </c>
      <c r="C675" s="56">
        <v>243931</v>
      </c>
      <c r="D675" s="75">
        <v>2</v>
      </c>
      <c r="E675">
        <f t="shared" si="15"/>
        <v>8.1990398924285963E-3</v>
      </c>
    </row>
    <row r="676" spans="1:5" x14ac:dyDescent="0.2">
      <c r="A676" s="53">
        <v>675</v>
      </c>
      <c r="B676" s="4" t="s">
        <v>4524</v>
      </c>
      <c r="C676" s="56">
        <v>78940</v>
      </c>
      <c r="D676" s="75">
        <v>2</v>
      </c>
      <c r="E676">
        <f t="shared" si="15"/>
        <v>2.5335697998479859E-2</v>
      </c>
    </row>
    <row r="677" spans="1:5" x14ac:dyDescent="0.2">
      <c r="A677" s="53">
        <v>676</v>
      </c>
      <c r="B677" s="4" t="s">
        <v>4531</v>
      </c>
      <c r="C677" s="56">
        <v>34144</v>
      </c>
      <c r="D677" s="75">
        <v>2</v>
      </c>
      <c r="E677">
        <f t="shared" si="15"/>
        <v>5.8575445173383318E-2</v>
      </c>
    </row>
    <row r="678" spans="1:5" x14ac:dyDescent="0.2">
      <c r="A678" s="53">
        <v>677</v>
      </c>
      <c r="B678" s="4" t="s">
        <v>4536</v>
      </c>
      <c r="C678" s="56">
        <v>17137</v>
      </c>
      <c r="D678" s="75">
        <v>2</v>
      </c>
      <c r="E678">
        <f t="shared" si="15"/>
        <v>0.11670654140164556</v>
      </c>
    </row>
    <row r="679" spans="1:5" x14ac:dyDescent="0.2">
      <c r="A679" s="53">
        <v>678</v>
      </c>
      <c r="B679" s="4" t="s">
        <v>4558</v>
      </c>
      <c r="C679" s="56">
        <v>41647</v>
      </c>
      <c r="D679" s="75">
        <v>2</v>
      </c>
      <c r="E679">
        <f t="shared" si="15"/>
        <v>4.8022666698681778E-2</v>
      </c>
    </row>
    <row r="680" spans="1:5" x14ac:dyDescent="0.2">
      <c r="A680" s="53">
        <v>679</v>
      </c>
      <c r="B680" s="4" t="s">
        <v>4573</v>
      </c>
      <c r="C680" s="56">
        <v>76503</v>
      </c>
      <c r="D680" s="75">
        <v>2</v>
      </c>
      <c r="E680">
        <f t="shared" si="15"/>
        <v>2.6142765643177392E-2</v>
      </c>
    </row>
    <row r="681" spans="1:5" x14ac:dyDescent="0.2">
      <c r="A681" s="53">
        <v>680</v>
      </c>
      <c r="B681" s="4" t="s">
        <v>4578</v>
      </c>
      <c r="C681" s="56">
        <v>8478</v>
      </c>
      <c r="D681" s="75">
        <v>2</v>
      </c>
      <c r="E681">
        <f t="shared" si="15"/>
        <v>0.23590469450342061</v>
      </c>
    </row>
    <row r="682" spans="1:5" x14ac:dyDescent="0.2">
      <c r="A682" s="53">
        <v>681</v>
      </c>
      <c r="B682" s="4" t="s">
        <v>4608</v>
      </c>
      <c r="C682" s="56">
        <v>83326</v>
      </c>
      <c r="D682" s="75">
        <v>2</v>
      </c>
      <c r="E682">
        <f t="shared" si="15"/>
        <v>2.4002112185872355E-2</v>
      </c>
    </row>
    <row r="683" spans="1:5" x14ac:dyDescent="0.2">
      <c r="A683" s="53">
        <v>682</v>
      </c>
      <c r="B683" s="4" t="s">
        <v>4631</v>
      </c>
      <c r="C683" s="56">
        <v>13849</v>
      </c>
      <c r="D683" s="75">
        <v>2</v>
      </c>
      <c r="E683">
        <f t="shared" si="15"/>
        <v>0.14441475918838906</v>
      </c>
    </row>
    <row r="684" spans="1:5" x14ac:dyDescent="0.2">
      <c r="A684" s="53">
        <v>683</v>
      </c>
      <c r="B684" s="4" t="s">
        <v>4664</v>
      </c>
      <c r="C684" s="56">
        <v>43936</v>
      </c>
      <c r="D684" s="75">
        <v>2</v>
      </c>
      <c r="E684">
        <f t="shared" si="15"/>
        <v>4.5520757465404224E-2</v>
      </c>
    </row>
    <row r="685" spans="1:5" x14ac:dyDescent="0.2">
      <c r="A685" s="53">
        <v>684</v>
      </c>
      <c r="B685" s="4" t="s">
        <v>4682</v>
      </c>
      <c r="C685" s="56">
        <v>89316</v>
      </c>
      <c r="D685" s="75">
        <v>2</v>
      </c>
      <c r="E685">
        <f t="shared" si="15"/>
        <v>2.2392404496394822E-2</v>
      </c>
    </row>
    <row r="686" spans="1:5" x14ac:dyDescent="0.2">
      <c r="A686" s="53">
        <v>685</v>
      </c>
      <c r="B686" s="4" t="s">
        <v>4685</v>
      </c>
      <c r="C686" s="56">
        <v>21200</v>
      </c>
      <c r="D686" s="75">
        <v>2</v>
      </c>
      <c r="E686">
        <f t="shared" si="15"/>
        <v>9.4339622641509427E-2</v>
      </c>
    </row>
    <row r="687" spans="1:5" x14ac:dyDescent="0.2">
      <c r="A687" s="53">
        <v>686</v>
      </c>
      <c r="B687" s="4" t="s">
        <v>4688</v>
      </c>
      <c r="C687" s="56">
        <v>28882</v>
      </c>
      <c r="D687" s="75">
        <v>2</v>
      </c>
      <c r="E687">
        <f t="shared" si="15"/>
        <v>6.9247282044179764E-2</v>
      </c>
    </row>
    <row r="688" spans="1:5" x14ac:dyDescent="0.2">
      <c r="A688" s="53">
        <v>687</v>
      </c>
      <c r="B688" s="4" t="s">
        <v>4692</v>
      </c>
      <c r="C688" s="56">
        <v>155388</v>
      </c>
      <c r="D688" s="75">
        <v>2</v>
      </c>
      <c r="E688">
        <f t="shared" si="15"/>
        <v>1.2871006770149561E-2</v>
      </c>
    </row>
    <row r="689" spans="1:5" x14ac:dyDescent="0.2">
      <c r="A689" s="53">
        <v>688</v>
      </c>
      <c r="B689" s="4" t="s">
        <v>4694</v>
      </c>
      <c r="C689" s="56">
        <v>170803</v>
      </c>
      <c r="D689" s="75">
        <v>2</v>
      </c>
      <c r="E689">
        <f t="shared" si="15"/>
        <v>1.1709396204984689E-2</v>
      </c>
    </row>
    <row r="690" spans="1:5" x14ac:dyDescent="0.2">
      <c r="A690" s="53">
        <v>689</v>
      </c>
      <c r="B690" s="4" t="s">
        <v>4714</v>
      </c>
      <c r="C690" s="56">
        <v>71374</v>
      </c>
      <c r="D690" s="75">
        <v>2</v>
      </c>
      <c r="E690">
        <f t="shared" si="15"/>
        <v>2.8021408355983973E-2</v>
      </c>
    </row>
    <row r="691" spans="1:5" x14ac:dyDescent="0.2">
      <c r="A691" s="53">
        <v>690</v>
      </c>
      <c r="B691" s="4" t="s">
        <v>4731</v>
      </c>
      <c r="C691" s="56">
        <v>59653</v>
      </c>
      <c r="D691" s="75">
        <v>2</v>
      </c>
      <c r="E691">
        <f t="shared" si="15"/>
        <v>3.3527232494593731E-2</v>
      </c>
    </row>
    <row r="692" spans="1:5" x14ac:dyDescent="0.2">
      <c r="A692" s="53">
        <v>691</v>
      </c>
      <c r="B692" s="4" t="s">
        <v>4738</v>
      </c>
      <c r="C692" s="56">
        <v>22545</v>
      </c>
      <c r="D692" s="75">
        <v>2</v>
      </c>
      <c r="E692">
        <f t="shared" si="15"/>
        <v>8.8711465956974933E-2</v>
      </c>
    </row>
    <row r="693" spans="1:5" x14ac:dyDescent="0.2">
      <c r="A693" s="53">
        <v>692</v>
      </c>
      <c r="B693" s="4" t="s">
        <v>4740</v>
      </c>
      <c r="C693" s="56">
        <v>221722</v>
      </c>
      <c r="D693" s="75">
        <v>2</v>
      </c>
      <c r="E693">
        <f t="shared" si="15"/>
        <v>9.0203047058929654E-3</v>
      </c>
    </row>
    <row r="694" spans="1:5" x14ac:dyDescent="0.2">
      <c r="A694" s="53">
        <v>693</v>
      </c>
      <c r="B694" s="4" t="s">
        <v>4761</v>
      </c>
      <c r="C694" s="56">
        <v>283374</v>
      </c>
      <c r="D694" s="75">
        <v>2</v>
      </c>
      <c r="E694">
        <f t="shared" si="15"/>
        <v>7.0578105260186187E-3</v>
      </c>
    </row>
    <row r="695" spans="1:5" x14ac:dyDescent="0.2">
      <c r="A695" s="53">
        <v>694</v>
      </c>
      <c r="B695" s="4" t="s">
        <v>4787</v>
      </c>
      <c r="C695" s="56">
        <v>304261</v>
      </c>
      <c r="D695" s="75">
        <v>2</v>
      </c>
      <c r="E695">
        <f t="shared" si="15"/>
        <v>6.5733038411100999E-3</v>
      </c>
    </row>
    <row r="696" spans="1:5" x14ac:dyDescent="0.2">
      <c r="A696" s="53">
        <v>695</v>
      </c>
      <c r="B696" s="4" t="s">
        <v>4792</v>
      </c>
      <c r="C696" s="56">
        <v>236392</v>
      </c>
      <c r="D696" s="75">
        <v>2</v>
      </c>
      <c r="E696">
        <f t="shared" si="15"/>
        <v>8.460523198754611E-3</v>
      </c>
    </row>
    <row r="697" spans="1:5" x14ac:dyDescent="0.2">
      <c r="A697" s="53">
        <v>696</v>
      </c>
      <c r="B697" s="4" t="s">
        <v>4821</v>
      </c>
      <c r="C697" s="56">
        <v>109033</v>
      </c>
      <c r="D697" s="75">
        <v>2</v>
      </c>
      <c r="E697">
        <f t="shared" si="15"/>
        <v>1.8343070446562051E-2</v>
      </c>
    </row>
    <row r="698" spans="1:5" x14ac:dyDescent="0.2">
      <c r="A698" s="53">
        <v>697</v>
      </c>
      <c r="B698" s="4" t="s">
        <v>4884</v>
      </c>
      <c r="C698" s="56">
        <v>98276</v>
      </c>
      <c r="D698" s="75">
        <v>2</v>
      </c>
      <c r="E698">
        <f t="shared" si="15"/>
        <v>2.0350848630387885E-2</v>
      </c>
    </row>
    <row r="699" spans="1:5" x14ac:dyDescent="0.2">
      <c r="A699" s="53">
        <v>698</v>
      </c>
      <c r="B699" s="4" t="s">
        <v>4896</v>
      </c>
      <c r="C699" s="56">
        <v>417210</v>
      </c>
      <c r="D699" s="75">
        <v>2</v>
      </c>
      <c r="E699">
        <f t="shared" si="15"/>
        <v>4.7937489513674176E-3</v>
      </c>
    </row>
    <row r="700" spans="1:5" x14ac:dyDescent="0.2">
      <c r="A700" s="53">
        <v>699</v>
      </c>
      <c r="B700" s="4" t="s">
        <v>4911</v>
      </c>
      <c r="C700" s="56">
        <v>91183</v>
      </c>
      <c r="D700" s="75">
        <v>2</v>
      </c>
      <c r="E700">
        <f t="shared" si="15"/>
        <v>2.1933913119770134E-2</v>
      </c>
    </row>
    <row r="701" spans="1:5" x14ac:dyDescent="0.2">
      <c r="A701" s="53">
        <v>700</v>
      </c>
      <c r="B701" s="4" t="s">
        <v>4928</v>
      </c>
      <c r="C701" s="56">
        <v>63102</v>
      </c>
      <c r="D701" s="75">
        <v>2</v>
      </c>
      <c r="E701">
        <f t="shared" si="15"/>
        <v>3.1694716490760992E-2</v>
      </c>
    </row>
    <row r="702" spans="1:5" x14ac:dyDescent="0.2">
      <c r="A702" s="53">
        <v>701</v>
      </c>
      <c r="B702" s="4" t="s">
        <v>4946</v>
      </c>
      <c r="C702" s="56">
        <v>23848</v>
      </c>
      <c r="D702" s="75">
        <v>2</v>
      </c>
      <c r="E702">
        <f t="shared" si="15"/>
        <v>8.3864475008386452E-2</v>
      </c>
    </row>
    <row r="703" spans="1:5" x14ac:dyDescent="0.2">
      <c r="A703" s="53">
        <v>702</v>
      </c>
      <c r="B703" s="4" t="s">
        <v>4955</v>
      </c>
      <c r="C703" s="56">
        <v>71775</v>
      </c>
      <c r="D703" s="75">
        <v>2</v>
      </c>
      <c r="E703">
        <f t="shared" si="15"/>
        <v>2.7864855451062345E-2</v>
      </c>
    </row>
    <row r="704" spans="1:5" x14ac:dyDescent="0.2">
      <c r="A704" s="53">
        <v>703</v>
      </c>
      <c r="B704" s="4" t="s">
        <v>4974</v>
      </c>
      <c r="C704" s="56">
        <v>82385</v>
      </c>
      <c r="D704" s="75">
        <v>2</v>
      </c>
      <c r="E704">
        <f t="shared" si="15"/>
        <v>2.4276263882988407E-2</v>
      </c>
    </row>
    <row r="705" spans="1:5" x14ac:dyDescent="0.2">
      <c r="A705" s="53">
        <v>704</v>
      </c>
      <c r="B705" s="4" t="s">
        <v>4978</v>
      </c>
      <c r="C705" s="56">
        <v>48145</v>
      </c>
      <c r="D705" s="75">
        <v>2</v>
      </c>
      <c r="E705">
        <f t="shared" si="15"/>
        <v>4.1541177692387576E-2</v>
      </c>
    </row>
    <row r="706" spans="1:5" x14ac:dyDescent="0.2">
      <c r="A706" s="53">
        <v>705</v>
      </c>
      <c r="B706" s="4" t="s">
        <v>5004</v>
      </c>
      <c r="C706" s="56">
        <v>20728</v>
      </c>
      <c r="D706" s="75">
        <v>2</v>
      </c>
      <c r="E706">
        <f t="shared" si="15"/>
        <v>9.6487842531840992E-2</v>
      </c>
    </row>
    <row r="707" spans="1:5" x14ac:dyDescent="0.2">
      <c r="A707" s="53">
        <v>706</v>
      </c>
      <c r="B707" s="4" t="s">
        <v>75</v>
      </c>
      <c r="C707" s="56">
        <v>31609</v>
      </c>
      <c r="D707" s="75">
        <v>1</v>
      </c>
      <c r="E707">
        <f t="shared" ref="E707:E770" si="16">D707/C707*1000</f>
        <v>3.1636559207820561E-2</v>
      </c>
    </row>
    <row r="708" spans="1:5" x14ac:dyDescent="0.2">
      <c r="A708" s="53">
        <v>707</v>
      </c>
      <c r="B708" s="4" t="s">
        <v>89</v>
      </c>
      <c r="C708" s="56">
        <v>10582</v>
      </c>
      <c r="D708" s="75">
        <v>1</v>
      </c>
      <c r="E708">
        <f t="shared" si="16"/>
        <v>9.45000945000945E-2</v>
      </c>
    </row>
    <row r="709" spans="1:5" x14ac:dyDescent="0.2">
      <c r="A709" s="53">
        <v>708</v>
      </c>
      <c r="B709" s="4" t="s">
        <v>121</v>
      </c>
      <c r="C709" s="56">
        <v>9780</v>
      </c>
      <c r="D709" s="75">
        <v>1</v>
      </c>
      <c r="E709">
        <f t="shared" si="16"/>
        <v>0.10224948875255624</v>
      </c>
    </row>
    <row r="710" spans="1:5" x14ac:dyDescent="0.2">
      <c r="A710" s="53">
        <v>709</v>
      </c>
      <c r="B710" s="4" t="s">
        <v>123</v>
      </c>
      <c r="C710" s="56">
        <v>18100</v>
      </c>
      <c r="D710" s="75">
        <v>1</v>
      </c>
      <c r="E710">
        <f t="shared" si="16"/>
        <v>5.5248618784530384E-2</v>
      </c>
    </row>
    <row r="711" spans="1:5" x14ac:dyDescent="0.2">
      <c r="A711" s="53">
        <v>710</v>
      </c>
      <c r="B711" s="4" t="s">
        <v>131</v>
      </c>
      <c r="C711" s="56">
        <v>47708</v>
      </c>
      <c r="D711" s="75">
        <v>1</v>
      </c>
      <c r="E711">
        <f t="shared" si="16"/>
        <v>2.0960845141276097E-2</v>
      </c>
    </row>
    <row r="712" spans="1:5" x14ac:dyDescent="0.2">
      <c r="A712" s="53">
        <v>711</v>
      </c>
      <c r="B712" s="4" t="s">
        <v>139</v>
      </c>
      <c r="C712" s="56">
        <v>15970</v>
      </c>
      <c r="D712" s="75">
        <v>1</v>
      </c>
      <c r="E712">
        <f t="shared" si="16"/>
        <v>6.2617407639323733E-2</v>
      </c>
    </row>
    <row r="713" spans="1:5" x14ac:dyDescent="0.2">
      <c r="A713" s="53">
        <v>712</v>
      </c>
      <c r="B713" s="4" t="s">
        <v>153</v>
      </c>
      <c r="C713" s="56">
        <v>94009</v>
      </c>
      <c r="D713" s="75">
        <v>1</v>
      </c>
      <c r="E713">
        <f t="shared" si="16"/>
        <v>1.0637279409418247E-2</v>
      </c>
    </row>
    <row r="714" spans="1:5" x14ac:dyDescent="0.2">
      <c r="A714" s="53">
        <v>713</v>
      </c>
      <c r="B714" s="4" t="s">
        <v>159</v>
      </c>
      <c r="C714" s="56">
        <v>74085</v>
      </c>
      <c r="D714" s="75">
        <v>1</v>
      </c>
      <c r="E714">
        <f t="shared" si="16"/>
        <v>1.3498009043666059E-2</v>
      </c>
    </row>
    <row r="715" spans="1:5" x14ac:dyDescent="0.2">
      <c r="A715" s="53">
        <v>714</v>
      </c>
      <c r="B715" s="4" t="s">
        <v>177</v>
      </c>
      <c r="C715" s="56">
        <v>18394</v>
      </c>
      <c r="D715" s="75">
        <v>1</v>
      </c>
      <c r="E715">
        <f t="shared" si="16"/>
        <v>5.436555398499511E-2</v>
      </c>
    </row>
    <row r="716" spans="1:5" x14ac:dyDescent="0.2">
      <c r="A716" s="53">
        <v>715</v>
      </c>
      <c r="B716" s="4" t="s">
        <v>187</v>
      </c>
      <c r="C716" s="56">
        <v>97135</v>
      </c>
      <c r="D716" s="75">
        <v>1</v>
      </c>
      <c r="E716">
        <f t="shared" si="16"/>
        <v>1.0294950326864673E-2</v>
      </c>
    </row>
    <row r="717" spans="1:5" x14ac:dyDescent="0.2">
      <c r="A717" s="53">
        <v>716</v>
      </c>
      <c r="B717" s="4" t="s">
        <v>193</v>
      </c>
      <c r="C717" s="56">
        <v>122928</v>
      </c>
      <c r="D717" s="75">
        <v>1</v>
      </c>
      <c r="E717">
        <f t="shared" si="16"/>
        <v>8.1348431602238716E-3</v>
      </c>
    </row>
    <row r="718" spans="1:5" x14ac:dyDescent="0.2">
      <c r="A718" s="53">
        <v>717</v>
      </c>
      <c r="B718" s="4" t="s">
        <v>201</v>
      </c>
      <c r="C718" s="56">
        <v>18311</v>
      </c>
      <c r="D718" s="75">
        <v>1</v>
      </c>
      <c r="E718">
        <f t="shared" si="16"/>
        <v>5.4611981868822025E-2</v>
      </c>
    </row>
    <row r="719" spans="1:5" x14ac:dyDescent="0.2">
      <c r="A719" s="53">
        <v>718</v>
      </c>
      <c r="B719" s="4" t="s">
        <v>205</v>
      </c>
      <c r="C719" s="56">
        <v>103537</v>
      </c>
      <c r="D719" s="75">
        <v>1</v>
      </c>
      <c r="E719">
        <f t="shared" si="16"/>
        <v>9.6583829935192253E-3</v>
      </c>
    </row>
    <row r="720" spans="1:5" x14ac:dyDescent="0.2">
      <c r="A720" s="53">
        <v>719</v>
      </c>
      <c r="B720" s="4" t="s">
        <v>217</v>
      </c>
      <c r="C720" s="56">
        <v>18221</v>
      </c>
      <c r="D720" s="75">
        <v>1</v>
      </c>
      <c r="E720">
        <f t="shared" si="16"/>
        <v>5.488172987212557E-2</v>
      </c>
    </row>
    <row r="721" spans="1:5" x14ac:dyDescent="0.2">
      <c r="A721" s="53">
        <v>720</v>
      </c>
      <c r="B721" s="4" t="s">
        <v>221</v>
      </c>
      <c r="C721" s="56">
        <v>23163</v>
      </c>
      <c r="D721" s="75">
        <v>1</v>
      </c>
      <c r="E721">
        <f t="shared" si="16"/>
        <v>4.3172300651901738E-2</v>
      </c>
    </row>
    <row r="722" spans="1:5" x14ac:dyDescent="0.2">
      <c r="A722" s="53">
        <v>721</v>
      </c>
      <c r="B722" s="4" t="s">
        <v>225</v>
      </c>
      <c r="C722" s="56">
        <v>238552</v>
      </c>
      <c r="D722" s="75">
        <v>1</v>
      </c>
      <c r="E722">
        <f t="shared" si="16"/>
        <v>4.1919581474898562E-3</v>
      </c>
    </row>
    <row r="723" spans="1:5" x14ac:dyDescent="0.2">
      <c r="A723" s="53">
        <v>722</v>
      </c>
      <c r="B723" s="4" t="s">
        <v>245</v>
      </c>
      <c r="C723" s="56">
        <v>15836</v>
      </c>
      <c r="D723" s="75">
        <v>1</v>
      </c>
      <c r="E723">
        <f t="shared" si="16"/>
        <v>6.3147259408941656E-2</v>
      </c>
    </row>
    <row r="724" spans="1:5" x14ac:dyDescent="0.2">
      <c r="A724" s="53">
        <v>723</v>
      </c>
      <c r="B724" s="4" t="s">
        <v>257</v>
      </c>
      <c r="C724" s="56">
        <v>4632</v>
      </c>
      <c r="D724" s="75">
        <v>1</v>
      </c>
      <c r="E724">
        <f t="shared" si="16"/>
        <v>0.21588946459412781</v>
      </c>
    </row>
    <row r="725" spans="1:5" x14ac:dyDescent="0.2">
      <c r="A725" s="53">
        <v>724</v>
      </c>
      <c r="B725" s="4" t="s">
        <v>258</v>
      </c>
      <c r="C725" s="56">
        <v>29263</v>
      </c>
      <c r="D725" s="75">
        <v>1</v>
      </c>
      <c r="E725">
        <f t="shared" si="16"/>
        <v>3.4172846256364693E-2</v>
      </c>
    </row>
    <row r="726" spans="1:5" x14ac:dyDescent="0.2">
      <c r="A726" s="53">
        <v>725</v>
      </c>
      <c r="B726" s="4" t="s">
        <v>268</v>
      </c>
      <c r="C726" s="56">
        <v>21894</v>
      </c>
      <c r="D726" s="75">
        <v>1</v>
      </c>
      <c r="E726">
        <f t="shared" si="16"/>
        <v>4.5674614049511279E-2</v>
      </c>
    </row>
    <row r="727" spans="1:5" x14ac:dyDescent="0.2">
      <c r="A727" s="53">
        <v>726</v>
      </c>
      <c r="B727" s="4" t="s">
        <v>281</v>
      </c>
      <c r="C727" s="56">
        <v>9984</v>
      </c>
      <c r="D727" s="75">
        <v>1</v>
      </c>
      <c r="E727">
        <f t="shared" si="16"/>
        <v>0.1001602564102564</v>
      </c>
    </row>
    <row r="728" spans="1:5" x14ac:dyDescent="0.2">
      <c r="A728" s="53">
        <v>727</v>
      </c>
      <c r="B728" s="4" t="s">
        <v>288</v>
      </c>
      <c r="C728" s="56">
        <v>12492</v>
      </c>
      <c r="D728" s="75">
        <v>1</v>
      </c>
      <c r="E728">
        <f t="shared" si="16"/>
        <v>8.0051232788984947E-2</v>
      </c>
    </row>
    <row r="729" spans="1:5" x14ac:dyDescent="0.2">
      <c r="A729" s="53">
        <v>728</v>
      </c>
      <c r="B729" s="4" t="s">
        <v>292</v>
      </c>
      <c r="C729" s="56">
        <v>18756</v>
      </c>
      <c r="D729" s="75">
        <v>1</v>
      </c>
      <c r="E729">
        <f t="shared" si="16"/>
        <v>5.331627212625293E-2</v>
      </c>
    </row>
    <row r="730" spans="1:5" x14ac:dyDescent="0.2">
      <c r="A730" s="53">
        <v>729</v>
      </c>
      <c r="B730" s="4" t="s">
        <v>319</v>
      </c>
      <c r="C730" s="56">
        <v>76664</v>
      </c>
      <c r="D730" s="75">
        <v>1</v>
      </c>
      <c r="E730">
        <f t="shared" si="16"/>
        <v>1.3043931962850881E-2</v>
      </c>
    </row>
    <row r="731" spans="1:5" x14ac:dyDescent="0.2">
      <c r="A731" s="53">
        <v>730</v>
      </c>
      <c r="B731" s="4" t="s">
        <v>321</v>
      </c>
      <c r="C731" s="56">
        <v>18410</v>
      </c>
      <c r="D731" s="75">
        <v>1</v>
      </c>
      <c r="E731">
        <f t="shared" si="16"/>
        <v>5.4318305268875614E-2</v>
      </c>
    </row>
    <row r="732" spans="1:5" x14ac:dyDescent="0.2">
      <c r="A732" s="53">
        <v>731</v>
      </c>
      <c r="B732" s="4" t="s">
        <v>322</v>
      </c>
      <c r="C732" s="56">
        <v>17593</v>
      </c>
      <c r="D732" s="75">
        <v>1</v>
      </c>
      <c r="E732">
        <f t="shared" si="16"/>
        <v>5.6840788950150628E-2</v>
      </c>
    </row>
    <row r="733" spans="1:5" x14ac:dyDescent="0.2">
      <c r="A733" s="53">
        <v>732</v>
      </c>
      <c r="B733" s="4" t="s">
        <v>331</v>
      </c>
      <c r="C733" s="56">
        <v>7026</v>
      </c>
      <c r="D733" s="75">
        <v>1</v>
      </c>
      <c r="E733">
        <f t="shared" si="16"/>
        <v>0.14232849416453175</v>
      </c>
    </row>
    <row r="734" spans="1:5" x14ac:dyDescent="0.2">
      <c r="A734" s="53">
        <v>733</v>
      </c>
      <c r="B734" s="4" t="s">
        <v>343</v>
      </c>
      <c r="C734" s="56">
        <v>64976</v>
      </c>
      <c r="D734" s="75">
        <v>1</v>
      </c>
      <c r="E734">
        <f t="shared" si="16"/>
        <v>1.5390297956168432E-2</v>
      </c>
    </row>
    <row r="735" spans="1:5" x14ac:dyDescent="0.2">
      <c r="A735" s="53">
        <v>734</v>
      </c>
      <c r="B735" s="4" t="s">
        <v>354</v>
      </c>
      <c r="C735" s="56">
        <v>7848</v>
      </c>
      <c r="D735" s="75">
        <v>1</v>
      </c>
      <c r="E735">
        <f t="shared" si="16"/>
        <v>0.12742099898063203</v>
      </c>
    </row>
    <row r="736" spans="1:5" x14ac:dyDescent="0.2">
      <c r="A736" s="53">
        <v>735</v>
      </c>
      <c r="B736" s="4" t="s">
        <v>368</v>
      </c>
      <c r="C736" s="56">
        <v>16238</v>
      </c>
      <c r="D736" s="75">
        <v>1</v>
      </c>
      <c r="E736">
        <f t="shared" si="16"/>
        <v>6.1583938908732608E-2</v>
      </c>
    </row>
    <row r="737" spans="1:5" x14ac:dyDescent="0.2">
      <c r="A737" s="53">
        <v>736</v>
      </c>
      <c r="B737" s="4" t="s">
        <v>381</v>
      </c>
      <c r="C737" s="56">
        <v>144368</v>
      </c>
      <c r="D737" s="75">
        <v>1</v>
      </c>
      <c r="E737">
        <f t="shared" si="16"/>
        <v>6.9267427684805497E-3</v>
      </c>
    </row>
    <row r="738" spans="1:5" x14ac:dyDescent="0.2">
      <c r="A738" s="53">
        <v>737</v>
      </c>
      <c r="B738" s="4" t="s">
        <v>389</v>
      </c>
      <c r="C738" s="56">
        <v>16711</v>
      </c>
      <c r="D738" s="75">
        <v>1</v>
      </c>
      <c r="E738">
        <f t="shared" si="16"/>
        <v>5.9840823409730119E-2</v>
      </c>
    </row>
    <row r="739" spans="1:5" x14ac:dyDescent="0.2">
      <c r="A739" s="53">
        <v>738</v>
      </c>
      <c r="B739" s="4" t="s">
        <v>423</v>
      </c>
      <c r="C739" s="56">
        <v>192323</v>
      </c>
      <c r="D739" s="75">
        <v>1</v>
      </c>
      <c r="E739">
        <f t="shared" si="16"/>
        <v>5.1995861129454099E-3</v>
      </c>
    </row>
    <row r="740" spans="1:5" x14ac:dyDescent="0.2">
      <c r="A740" s="53">
        <v>739</v>
      </c>
      <c r="B740" s="4" t="s">
        <v>461</v>
      </c>
      <c r="C740" s="56">
        <v>132949</v>
      </c>
      <c r="D740" s="75">
        <v>1</v>
      </c>
      <c r="E740">
        <f t="shared" si="16"/>
        <v>7.5216812461921488E-3</v>
      </c>
    </row>
    <row r="741" spans="1:5" x14ac:dyDescent="0.2">
      <c r="A741" s="53">
        <v>740</v>
      </c>
      <c r="B741" s="4" t="s">
        <v>466</v>
      </c>
      <c r="C741" s="56">
        <v>442081</v>
      </c>
      <c r="D741" s="75">
        <v>1</v>
      </c>
      <c r="E741">
        <f t="shared" si="16"/>
        <v>2.2620289042053379E-3</v>
      </c>
    </row>
    <row r="742" spans="1:5" x14ac:dyDescent="0.2">
      <c r="A742" s="53">
        <v>741</v>
      </c>
      <c r="B742" s="4" t="s">
        <v>474</v>
      </c>
      <c r="C742" s="56">
        <v>70082</v>
      </c>
      <c r="D742" s="75">
        <v>1</v>
      </c>
      <c r="E742">
        <f t="shared" si="16"/>
        <v>1.4268999172398048E-2</v>
      </c>
    </row>
    <row r="743" spans="1:5" x14ac:dyDescent="0.2">
      <c r="A743" s="53">
        <v>742</v>
      </c>
      <c r="B743" s="4" t="s">
        <v>484</v>
      </c>
      <c r="C743" s="56">
        <v>282367</v>
      </c>
      <c r="D743" s="75">
        <v>1</v>
      </c>
      <c r="E743">
        <f t="shared" si="16"/>
        <v>3.5414903299606543E-3</v>
      </c>
    </row>
    <row r="744" spans="1:5" x14ac:dyDescent="0.2">
      <c r="A744" s="53">
        <v>743</v>
      </c>
      <c r="B744" s="4" t="s">
        <v>492</v>
      </c>
      <c r="C744" s="56">
        <v>258852</v>
      </c>
      <c r="D744" s="75">
        <v>1</v>
      </c>
      <c r="E744">
        <f t="shared" si="16"/>
        <v>3.8632114103812217E-3</v>
      </c>
    </row>
    <row r="745" spans="1:5" x14ac:dyDescent="0.2">
      <c r="A745" s="53">
        <v>744</v>
      </c>
      <c r="B745" s="4" t="s">
        <v>497</v>
      </c>
      <c r="C745" s="56">
        <v>42013</v>
      </c>
      <c r="D745" s="75">
        <v>1</v>
      </c>
      <c r="E745">
        <f t="shared" si="16"/>
        <v>2.380215647537667E-2</v>
      </c>
    </row>
    <row r="746" spans="1:5" x14ac:dyDescent="0.2">
      <c r="A746" s="53">
        <v>745</v>
      </c>
      <c r="B746" s="4" t="s">
        <v>519</v>
      </c>
      <c r="C746" s="56">
        <v>88691</v>
      </c>
      <c r="D746" s="75">
        <v>1</v>
      </c>
      <c r="E746">
        <f t="shared" si="16"/>
        <v>1.1275101194033216E-2</v>
      </c>
    </row>
    <row r="747" spans="1:5" x14ac:dyDescent="0.2">
      <c r="A747" s="53">
        <v>746</v>
      </c>
      <c r="B747" s="4" t="s">
        <v>523</v>
      </c>
      <c r="C747" s="56">
        <v>16688</v>
      </c>
      <c r="D747" s="75">
        <v>1</v>
      </c>
      <c r="E747">
        <f t="shared" si="16"/>
        <v>5.9923298178331731E-2</v>
      </c>
    </row>
    <row r="748" spans="1:5" x14ac:dyDescent="0.2">
      <c r="A748" s="53">
        <v>747</v>
      </c>
      <c r="B748" s="4" t="s">
        <v>557</v>
      </c>
      <c r="C748" s="56">
        <v>399396</v>
      </c>
      <c r="D748" s="75">
        <v>1</v>
      </c>
      <c r="E748">
        <f t="shared" si="16"/>
        <v>2.5037807088703944E-3</v>
      </c>
    </row>
    <row r="749" spans="1:5" x14ac:dyDescent="0.2">
      <c r="A749" s="53">
        <v>748</v>
      </c>
      <c r="B749" s="4" t="s">
        <v>567</v>
      </c>
      <c r="C749" s="56">
        <v>63474</v>
      </c>
      <c r="D749" s="75">
        <v>1</v>
      </c>
      <c r="E749">
        <f t="shared" si="16"/>
        <v>1.5754482150171726E-2</v>
      </c>
    </row>
    <row r="750" spans="1:5" x14ac:dyDescent="0.2">
      <c r="A750" s="53">
        <v>749</v>
      </c>
      <c r="B750" s="4" t="s">
        <v>587</v>
      </c>
      <c r="C750" s="56">
        <v>7552</v>
      </c>
      <c r="D750" s="75">
        <v>1</v>
      </c>
      <c r="E750">
        <f t="shared" si="16"/>
        <v>0.13241525423728814</v>
      </c>
    </row>
    <row r="751" spans="1:5" x14ac:dyDescent="0.2">
      <c r="A751" s="53">
        <v>750</v>
      </c>
      <c r="B751" s="4" t="s">
        <v>592</v>
      </c>
      <c r="C751" s="56">
        <v>5645</v>
      </c>
      <c r="D751" s="75">
        <v>1</v>
      </c>
      <c r="E751">
        <f t="shared" si="16"/>
        <v>0.17714791851195749</v>
      </c>
    </row>
    <row r="752" spans="1:5" x14ac:dyDescent="0.2">
      <c r="A752" s="53">
        <v>751</v>
      </c>
      <c r="B752" s="4" t="s">
        <v>602</v>
      </c>
      <c r="C752" s="56">
        <v>44591</v>
      </c>
      <c r="D752" s="75">
        <v>1</v>
      </c>
      <c r="E752">
        <f t="shared" si="16"/>
        <v>2.2426050099795924E-2</v>
      </c>
    </row>
    <row r="753" spans="1:5" x14ac:dyDescent="0.2">
      <c r="A753" s="53">
        <v>752</v>
      </c>
      <c r="B753" s="4" t="s">
        <v>632</v>
      </c>
      <c r="C753" s="56">
        <v>31517</v>
      </c>
      <c r="D753" s="75">
        <v>1</v>
      </c>
      <c r="E753">
        <f t="shared" si="16"/>
        <v>3.1728908208268548E-2</v>
      </c>
    </row>
    <row r="754" spans="1:5" x14ac:dyDescent="0.2">
      <c r="A754" s="53">
        <v>753</v>
      </c>
      <c r="B754" s="4" t="s">
        <v>5022</v>
      </c>
      <c r="C754" s="56">
        <v>274702.155718041</v>
      </c>
      <c r="D754" s="75">
        <v>1</v>
      </c>
      <c r="E754">
        <f t="shared" si="16"/>
        <v>3.6403063433780155E-3</v>
      </c>
    </row>
    <row r="755" spans="1:5" x14ac:dyDescent="0.2">
      <c r="A755" s="53">
        <v>754</v>
      </c>
      <c r="B755" s="4" t="s">
        <v>653</v>
      </c>
      <c r="C755" s="56">
        <v>29737</v>
      </c>
      <c r="D755" s="75">
        <v>1</v>
      </c>
      <c r="E755">
        <f t="shared" si="16"/>
        <v>3.3628140027575075E-2</v>
      </c>
    </row>
    <row r="756" spans="1:5" x14ac:dyDescent="0.2">
      <c r="A756" s="53">
        <v>755</v>
      </c>
      <c r="B756" s="4" t="s">
        <v>671</v>
      </c>
      <c r="C756" s="56">
        <v>74094</v>
      </c>
      <c r="D756" s="75">
        <v>1</v>
      </c>
      <c r="E756">
        <f t="shared" si="16"/>
        <v>1.3496369476610792E-2</v>
      </c>
    </row>
    <row r="757" spans="1:5" x14ac:dyDescent="0.2">
      <c r="A757" s="53">
        <v>756</v>
      </c>
      <c r="B757" s="4" t="s">
        <v>678</v>
      </c>
      <c r="C757" s="56">
        <v>333834</v>
      </c>
      <c r="D757" s="75">
        <v>1</v>
      </c>
      <c r="E757">
        <f t="shared" si="16"/>
        <v>2.9955007578616917E-3</v>
      </c>
    </row>
    <row r="758" spans="1:5" x14ac:dyDescent="0.2">
      <c r="A758" s="53">
        <v>757</v>
      </c>
      <c r="B758" s="4" t="s">
        <v>679</v>
      </c>
      <c r="C758" s="56">
        <v>140360</v>
      </c>
      <c r="D758" s="75">
        <v>1</v>
      </c>
      <c r="E758">
        <f t="shared" si="16"/>
        <v>7.1245369051011684E-3</v>
      </c>
    </row>
    <row r="759" spans="1:5" x14ac:dyDescent="0.2">
      <c r="A759" s="53">
        <v>758</v>
      </c>
      <c r="B759" s="4" t="s">
        <v>706</v>
      </c>
      <c r="C759" s="56">
        <v>49629</v>
      </c>
      <c r="D759" s="75">
        <v>1</v>
      </c>
      <c r="E759">
        <f t="shared" si="16"/>
        <v>2.0149509359447097E-2</v>
      </c>
    </row>
    <row r="760" spans="1:5" x14ac:dyDescent="0.2">
      <c r="A760" s="53">
        <v>759</v>
      </c>
      <c r="B760" s="4" t="s">
        <v>725</v>
      </c>
      <c r="C760" s="56">
        <v>80406</v>
      </c>
      <c r="D760" s="75">
        <v>1</v>
      </c>
      <c r="E760">
        <f t="shared" si="16"/>
        <v>1.2436882819690073E-2</v>
      </c>
    </row>
    <row r="761" spans="1:5" x14ac:dyDescent="0.2">
      <c r="A761" s="53">
        <v>760</v>
      </c>
      <c r="B761" s="4" t="s">
        <v>726</v>
      </c>
      <c r="C761" s="56">
        <v>106879</v>
      </c>
      <c r="D761" s="75">
        <v>1</v>
      </c>
      <c r="E761">
        <f t="shared" si="16"/>
        <v>9.3563749660831412E-3</v>
      </c>
    </row>
    <row r="762" spans="1:5" x14ac:dyDescent="0.2">
      <c r="A762" s="53">
        <v>761</v>
      </c>
      <c r="B762" s="4" t="s">
        <v>766</v>
      </c>
      <c r="C762" s="56">
        <v>19100</v>
      </c>
      <c r="D762" s="75">
        <v>1</v>
      </c>
      <c r="E762">
        <f t="shared" si="16"/>
        <v>5.2356020942408377E-2</v>
      </c>
    </row>
    <row r="763" spans="1:5" x14ac:dyDescent="0.2">
      <c r="A763" s="53">
        <v>762</v>
      </c>
      <c r="B763" s="4" t="s">
        <v>776</v>
      </c>
      <c r="C763" s="56">
        <v>99773</v>
      </c>
      <c r="D763" s="75">
        <v>1</v>
      </c>
      <c r="E763">
        <f t="shared" si="16"/>
        <v>1.0022751646236958E-2</v>
      </c>
    </row>
    <row r="764" spans="1:5" x14ac:dyDescent="0.2">
      <c r="A764" s="53">
        <v>763</v>
      </c>
      <c r="B764" s="4" t="s">
        <v>778</v>
      </c>
      <c r="C764" s="56">
        <v>120800</v>
      </c>
      <c r="D764" s="75">
        <v>1</v>
      </c>
      <c r="E764">
        <f t="shared" si="16"/>
        <v>8.2781456953642391E-3</v>
      </c>
    </row>
    <row r="765" spans="1:5" x14ac:dyDescent="0.2">
      <c r="A765" s="53">
        <v>764</v>
      </c>
      <c r="B765" s="4" t="s">
        <v>791</v>
      </c>
      <c r="C765" s="56">
        <v>52062</v>
      </c>
      <c r="D765" s="75">
        <v>1</v>
      </c>
      <c r="E765">
        <f t="shared" si="16"/>
        <v>1.9207867542545425E-2</v>
      </c>
    </row>
    <row r="766" spans="1:5" x14ac:dyDescent="0.2">
      <c r="A766" s="53">
        <v>765</v>
      </c>
      <c r="B766" s="4" t="s">
        <v>802</v>
      </c>
      <c r="C766" s="56">
        <v>11275</v>
      </c>
      <c r="D766" s="75">
        <v>1</v>
      </c>
      <c r="E766">
        <f t="shared" si="16"/>
        <v>8.8691796008869173E-2</v>
      </c>
    </row>
    <row r="767" spans="1:5" x14ac:dyDescent="0.2">
      <c r="A767" s="53">
        <v>766</v>
      </c>
      <c r="B767" s="4" t="s">
        <v>804</v>
      </c>
      <c r="C767" s="56">
        <v>131036</v>
      </c>
      <c r="D767" s="75">
        <v>1</v>
      </c>
      <c r="E767">
        <f t="shared" si="16"/>
        <v>7.6314905827406217E-3</v>
      </c>
    </row>
    <row r="768" spans="1:5" x14ac:dyDescent="0.2">
      <c r="A768" s="53">
        <v>767</v>
      </c>
      <c r="B768" s="4" t="s">
        <v>816</v>
      </c>
      <c r="C768" s="56">
        <v>129921</v>
      </c>
      <c r="D768" s="75">
        <v>1</v>
      </c>
      <c r="E768">
        <f t="shared" si="16"/>
        <v>7.6969850909398797E-3</v>
      </c>
    </row>
    <row r="769" spans="1:5" x14ac:dyDescent="0.2">
      <c r="A769" s="53">
        <v>768</v>
      </c>
      <c r="B769" s="4" t="s">
        <v>825</v>
      </c>
      <c r="C769" s="56">
        <v>47438</v>
      </c>
      <c r="D769" s="75">
        <v>1</v>
      </c>
      <c r="E769">
        <f t="shared" si="16"/>
        <v>2.1080146717821154E-2</v>
      </c>
    </row>
    <row r="770" spans="1:5" x14ac:dyDescent="0.2">
      <c r="A770" s="53">
        <v>769</v>
      </c>
      <c r="B770" s="4" t="s">
        <v>833</v>
      </c>
      <c r="C770" s="56">
        <v>19237</v>
      </c>
      <c r="D770" s="75">
        <v>1</v>
      </c>
      <c r="E770">
        <f t="shared" si="16"/>
        <v>5.1983157456983932E-2</v>
      </c>
    </row>
    <row r="771" spans="1:5" x14ac:dyDescent="0.2">
      <c r="A771" s="53">
        <v>770</v>
      </c>
      <c r="B771" s="4" t="s">
        <v>839</v>
      </c>
      <c r="C771" s="56">
        <v>29432</v>
      </c>
      <c r="D771" s="75">
        <v>1</v>
      </c>
      <c r="E771">
        <f t="shared" ref="E771:E834" si="17">D771/C771*1000</f>
        <v>3.3976624082631149E-2</v>
      </c>
    </row>
    <row r="772" spans="1:5" x14ac:dyDescent="0.2">
      <c r="A772" s="53">
        <v>771</v>
      </c>
      <c r="B772" s="4" t="s">
        <v>853</v>
      </c>
      <c r="C772" s="56">
        <v>74397</v>
      </c>
      <c r="D772" s="75">
        <v>1</v>
      </c>
      <c r="E772">
        <f t="shared" si="17"/>
        <v>1.3441402207078243E-2</v>
      </c>
    </row>
    <row r="773" spans="1:5" x14ac:dyDescent="0.2">
      <c r="A773" s="53">
        <v>772</v>
      </c>
      <c r="B773" s="4" t="s">
        <v>855</v>
      </c>
      <c r="C773" s="56">
        <v>20072</v>
      </c>
      <c r="D773" s="75">
        <v>1</v>
      </c>
      <c r="E773">
        <f t="shared" si="17"/>
        <v>4.9820645675567959E-2</v>
      </c>
    </row>
    <row r="774" spans="1:5" x14ac:dyDescent="0.2">
      <c r="A774" s="53">
        <v>773</v>
      </c>
      <c r="B774" s="4" t="s">
        <v>860</v>
      </c>
      <c r="C774" s="56">
        <v>26111</v>
      </c>
      <c r="D774" s="75">
        <v>1</v>
      </c>
      <c r="E774">
        <f t="shared" si="17"/>
        <v>3.8298035310788556E-2</v>
      </c>
    </row>
    <row r="775" spans="1:5" x14ac:dyDescent="0.2">
      <c r="A775" s="53">
        <v>774</v>
      </c>
      <c r="B775" s="4" t="s">
        <v>862</v>
      </c>
      <c r="C775" s="56">
        <v>125156</v>
      </c>
      <c r="D775" s="75">
        <v>1</v>
      </c>
      <c r="E775">
        <f t="shared" si="17"/>
        <v>7.9900284445012619E-3</v>
      </c>
    </row>
    <row r="776" spans="1:5" x14ac:dyDescent="0.2">
      <c r="A776" s="53">
        <v>775</v>
      </c>
      <c r="B776" s="4" t="s">
        <v>863</v>
      </c>
      <c r="C776" s="56">
        <v>101378</v>
      </c>
      <c r="D776" s="75">
        <v>1</v>
      </c>
      <c r="E776">
        <f t="shared" si="17"/>
        <v>9.8640730730533265E-3</v>
      </c>
    </row>
    <row r="777" spans="1:5" x14ac:dyDescent="0.2">
      <c r="A777" s="53">
        <v>776</v>
      </c>
      <c r="B777" s="4" t="s">
        <v>867</v>
      </c>
      <c r="C777" s="56">
        <v>25948</v>
      </c>
      <c r="D777" s="75">
        <v>1</v>
      </c>
      <c r="E777">
        <f t="shared" si="17"/>
        <v>3.8538615692924313E-2</v>
      </c>
    </row>
    <row r="778" spans="1:5" x14ac:dyDescent="0.2">
      <c r="A778" s="53">
        <v>777</v>
      </c>
      <c r="B778" s="4" t="s">
        <v>875</v>
      </c>
      <c r="C778" s="56">
        <v>61701</v>
      </c>
      <c r="D778" s="75">
        <v>1</v>
      </c>
      <c r="E778">
        <f t="shared" si="17"/>
        <v>1.6207192752143402E-2</v>
      </c>
    </row>
    <row r="779" spans="1:5" x14ac:dyDescent="0.2">
      <c r="A779" s="53">
        <v>778</v>
      </c>
      <c r="B779" s="4" t="s">
        <v>879</v>
      </c>
      <c r="C779" s="56">
        <v>21367</v>
      </c>
      <c r="D779" s="75">
        <v>1</v>
      </c>
      <c r="E779">
        <f t="shared" si="17"/>
        <v>4.6801141947863528E-2</v>
      </c>
    </row>
    <row r="780" spans="1:5" x14ac:dyDescent="0.2">
      <c r="A780" s="53">
        <v>779</v>
      </c>
      <c r="B780" s="4" t="s">
        <v>890</v>
      </c>
      <c r="C780" s="56">
        <v>37280</v>
      </c>
      <c r="D780" s="75">
        <v>1</v>
      </c>
      <c r="E780">
        <f t="shared" si="17"/>
        <v>2.6824034334763946E-2</v>
      </c>
    </row>
    <row r="781" spans="1:5" x14ac:dyDescent="0.2">
      <c r="A781" s="53">
        <v>780</v>
      </c>
      <c r="B781" s="4" t="s">
        <v>903</v>
      </c>
      <c r="C781" s="56">
        <v>15219</v>
      </c>
      <c r="D781" s="75">
        <v>1</v>
      </c>
      <c r="E781">
        <f t="shared" si="17"/>
        <v>6.5707339509823243E-2</v>
      </c>
    </row>
    <row r="782" spans="1:5" x14ac:dyDescent="0.2">
      <c r="A782" s="53">
        <v>781</v>
      </c>
      <c r="B782" s="4" t="s">
        <v>925</v>
      </c>
      <c r="C782" s="56">
        <v>32919</v>
      </c>
      <c r="D782" s="75">
        <v>1</v>
      </c>
      <c r="E782">
        <f t="shared" si="17"/>
        <v>3.0377593487043959E-2</v>
      </c>
    </row>
    <row r="783" spans="1:5" x14ac:dyDescent="0.2">
      <c r="A783" s="53">
        <v>782</v>
      </c>
      <c r="B783" s="4" t="s">
        <v>927</v>
      </c>
      <c r="C783" s="56">
        <v>21640</v>
      </c>
      <c r="D783" s="75">
        <v>1</v>
      </c>
      <c r="E783">
        <f t="shared" si="17"/>
        <v>4.6210720887245836E-2</v>
      </c>
    </row>
    <row r="784" spans="1:5" x14ac:dyDescent="0.2">
      <c r="A784" s="53">
        <v>783</v>
      </c>
      <c r="B784" s="4" t="s">
        <v>931</v>
      </c>
      <c r="C784" s="56">
        <v>21516</v>
      </c>
      <c r="D784" s="75">
        <v>1</v>
      </c>
      <c r="E784">
        <f t="shared" si="17"/>
        <v>4.6477040342071015E-2</v>
      </c>
    </row>
    <row r="785" spans="1:5" x14ac:dyDescent="0.2">
      <c r="A785" s="53">
        <v>784</v>
      </c>
      <c r="B785" s="4" t="s">
        <v>936</v>
      </c>
      <c r="C785" s="56">
        <v>32023</v>
      </c>
      <c r="D785" s="75">
        <v>1</v>
      </c>
      <c r="E785">
        <f t="shared" si="17"/>
        <v>3.1227555194703806E-2</v>
      </c>
    </row>
    <row r="786" spans="1:5" x14ac:dyDescent="0.2">
      <c r="A786" s="53">
        <v>785</v>
      </c>
      <c r="B786" s="4" t="s">
        <v>948</v>
      </c>
      <c r="C786" s="56">
        <v>190996</v>
      </c>
      <c r="D786" s="75">
        <v>1</v>
      </c>
      <c r="E786">
        <f t="shared" si="17"/>
        <v>5.2357117426542971E-3</v>
      </c>
    </row>
    <row r="787" spans="1:5" x14ac:dyDescent="0.2">
      <c r="A787" s="53">
        <v>786</v>
      </c>
      <c r="B787" s="4" t="s">
        <v>956</v>
      </c>
      <c r="C787" s="56">
        <v>45514</v>
      </c>
      <c r="D787" s="75">
        <v>1</v>
      </c>
      <c r="E787">
        <f t="shared" si="17"/>
        <v>2.1971261589840488E-2</v>
      </c>
    </row>
    <row r="788" spans="1:5" x14ac:dyDescent="0.2">
      <c r="A788" s="53">
        <v>787</v>
      </c>
      <c r="B788" s="4" t="s">
        <v>984</v>
      </c>
      <c r="C788" s="56">
        <v>24376</v>
      </c>
      <c r="D788" s="75">
        <v>1</v>
      </c>
      <c r="E788">
        <f t="shared" si="17"/>
        <v>4.1023957991467012E-2</v>
      </c>
    </row>
    <row r="789" spans="1:5" x14ac:dyDescent="0.2">
      <c r="A789" s="53">
        <v>788</v>
      </c>
      <c r="B789" s="4" t="s">
        <v>991</v>
      </c>
      <c r="C789" s="56">
        <v>46368</v>
      </c>
      <c r="D789" s="75">
        <v>1</v>
      </c>
      <c r="E789">
        <f t="shared" si="17"/>
        <v>2.1566597653554176E-2</v>
      </c>
    </row>
    <row r="790" spans="1:5" x14ac:dyDescent="0.2">
      <c r="A790" s="53">
        <v>789</v>
      </c>
      <c r="B790" s="4" t="s">
        <v>993</v>
      </c>
      <c r="C790" s="56">
        <v>42254</v>
      </c>
      <c r="D790" s="75">
        <v>1</v>
      </c>
      <c r="E790">
        <f t="shared" si="17"/>
        <v>2.3666398447484263E-2</v>
      </c>
    </row>
    <row r="791" spans="1:5" x14ac:dyDescent="0.2">
      <c r="A791" s="53">
        <v>790</v>
      </c>
      <c r="B791" s="4" t="s">
        <v>999</v>
      </c>
      <c r="C791" s="56">
        <v>6466</v>
      </c>
      <c r="D791" s="75">
        <v>1</v>
      </c>
      <c r="E791">
        <f t="shared" si="17"/>
        <v>0.15465511908444171</v>
      </c>
    </row>
    <row r="792" spans="1:5" x14ac:dyDescent="0.2">
      <c r="A792" s="53">
        <v>791</v>
      </c>
      <c r="B792" s="4" t="s">
        <v>1016</v>
      </c>
      <c r="C792" s="56">
        <v>19453</v>
      </c>
      <c r="D792" s="75">
        <v>1</v>
      </c>
      <c r="E792">
        <f t="shared" si="17"/>
        <v>5.1405952809335326E-2</v>
      </c>
    </row>
    <row r="793" spans="1:5" x14ac:dyDescent="0.2">
      <c r="A793" s="53">
        <v>792</v>
      </c>
      <c r="B793" s="4" t="s">
        <v>1098</v>
      </c>
      <c r="C793" s="56">
        <v>8658</v>
      </c>
      <c r="D793" s="75">
        <v>1</v>
      </c>
      <c r="E793">
        <f t="shared" si="17"/>
        <v>0.11550011550011549</v>
      </c>
    </row>
    <row r="794" spans="1:5" x14ac:dyDescent="0.2">
      <c r="A794" s="53">
        <v>793</v>
      </c>
      <c r="B794" s="4" t="s">
        <v>1105</v>
      </c>
      <c r="C794" s="56">
        <v>16455</v>
      </c>
      <c r="D794" s="75">
        <v>1</v>
      </c>
      <c r="E794">
        <f t="shared" si="17"/>
        <v>6.0771801883925856E-2</v>
      </c>
    </row>
    <row r="795" spans="1:5" x14ac:dyDescent="0.2">
      <c r="A795" s="53">
        <v>794</v>
      </c>
      <c r="B795" s="4" t="s">
        <v>1126</v>
      </c>
      <c r="C795" s="56">
        <v>232028</v>
      </c>
      <c r="D795" s="75">
        <v>1</v>
      </c>
      <c r="E795">
        <f t="shared" si="17"/>
        <v>4.3098246763321668E-3</v>
      </c>
    </row>
    <row r="796" spans="1:5" x14ac:dyDescent="0.2">
      <c r="A796" s="53">
        <v>795</v>
      </c>
      <c r="B796" s="4" t="s">
        <v>1128</v>
      </c>
      <c r="C796" s="56">
        <v>10416</v>
      </c>
      <c r="D796" s="75">
        <v>1</v>
      </c>
      <c r="E796">
        <f t="shared" si="17"/>
        <v>9.6006144393241163E-2</v>
      </c>
    </row>
    <row r="797" spans="1:5" x14ac:dyDescent="0.2">
      <c r="A797" s="53">
        <v>796</v>
      </c>
      <c r="B797" s="4" t="s">
        <v>1139</v>
      </c>
      <c r="C797" s="56">
        <v>14793</v>
      </c>
      <c r="D797" s="75">
        <v>1</v>
      </c>
      <c r="E797">
        <f t="shared" si="17"/>
        <v>6.7599540323125804E-2</v>
      </c>
    </row>
    <row r="798" spans="1:5" x14ac:dyDescent="0.2">
      <c r="A798" s="53">
        <v>797</v>
      </c>
      <c r="B798" s="4" t="s">
        <v>1160</v>
      </c>
      <c r="C798" s="56">
        <v>92996</v>
      </c>
      <c r="D798" s="75">
        <v>1</v>
      </c>
      <c r="E798">
        <f t="shared" si="17"/>
        <v>1.0753150673147234E-2</v>
      </c>
    </row>
    <row r="799" spans="1:5" x14ac:dyDescent="0.2">
      <c r="A799" s="53">
        <v>798</v>
      </c>
      <c r="B799" s="4" t="s">
        <v>1169</v>
      </c>
      <c r="C799" s="56">
        <v>11689</v>
      </c>
      <c r="D799" s="75">
        <v>1</v>
      </c>
      <c r="E799">
        <f t="shared" si="17"/>
        <v>8.5550517580631369E-2</v>
      </c>
    </row>
    <row r="800" spans="1:5" x14ac:dyDescent="0.2">
      <c r="A800" s="53">
        <v>799</v>
      </c>
      <c r="B800" s="4" t="s">
        <v>1172</v>
      </c>
      <c r="C800" s="56">
        <v>101291</v>
      </c>
      <c r="D800" s="75">
        <v>1</v>
      </c>
      <c r="E800">
        <f t="shared" si="17"/>
        <v>9.8725454383903795E-3</v>
      </c>
    </row>
    <row r="801" spans="1:5" x14ac:dyDescent="0.2">
      <c r="A801" s="53">
        <v>800</v>
      </c>
      <c r="B801" s="4" t="s">
        <v>1179</v>
      </c>
      <c r="C801" s="56">
        <v>35210</v>
      </c>
      <c r="D801" s="75">
        <v>1</v>
      </c>
      <c r="E801">
        <f t="shared" si="17"/>
        <v>2.8401022436807727E-2</v>
      </c>
    </row>
    <row r="802" spans="1:5" x14ac:dyDescent="0.2">
      <c r="A802" s="53">
        <v>801</v>
      </c>
      <c r="B802" s="4" t="s">
        <v>1184</v>
      </c>
      <c r="C802" s="56">
        <v>36838</v>
      </c>
      <c r="D802" s="75">
        <v>1</v>
      </c>
      <c r="E802">
        <f t="shared" si="17"/>
        <v>2.7145881969705198E-2</v>
      </c>
    </row>
    <row r="803" spans="1:5" x14ac:dyDescent="0.2">
      <c r="A803" s="53">
        <v>802</v>
      </c>
      <c r="B803" s="4" t="s">
        <v>1203</v>
      </c>
      <c r="C803" s="56">
        <v>51153</v>
      </c>
      <c r="D803" s="75">
        <v>1</v>
      </c>
      <c r="E803">
        <f t="shared" si="17"/>
        <v>1.9549195550603093E-2</v>
      </c>
    </row>
    <row r="804" spans="1:5" x14ac:dyDescent="0.2">
      <c r="A804" s="53">
        <v>803</v>
      </c>
      <c r="B804" s="4" t="s">
        <v>1211</v>
      </c>
      <c r="C804" s="56">
        <v>135771</v>
      </c>
      <c r="D804" s="75">
        <v>1</v>
      </c>
      <c r="E804">
        <f t="shared" si="17"/>
        <v>7.3653431145089899E-3</v>
      </c>
    </row>
    <row r="805" spans="1:5" x14ac:dyDescent="0.2">
      <c r="A805" s="53">
        <v>804</v>
      </c>
      <c r="B805" s="4" t="s">
        <v>1230</v>
      </c>
      <c r="C805" s="56">
        <v>14208</v>
      </c>
      <c r="D805" s="75">
        <v>1</v>
      </c>
      <c r="E805">
        <f t="shared" si="17"/>
        <v>7.0382882882882886E-2</v>
      </c>
    </row>
    <row r="806" spans="1:5" x14ac:dyDescent="0.2">
      <c r="A806" s="53">
        <v>805</v>
      </c>
      <c r="B806" s="4" t="s">
        <v>1233</v>
      </c>
      <c r="C806" s="56">
        <v>16446</v>
      </c>
      <c r="D806" s="75">
        <v>1</v>
      </c>
      <c r="E806">
        <f t="shared" si="17"/>
        <v>6.0805058980907212E-2</v>
      </c>
    </row>
    <row r="807" spans="1:5" x14ac:dyDescent="0.2">
      <c r="A807" s="53">
        <v>806</v>
      </c>
      <c r="B807" s="4" t="s">
        <v>1238</v>
      </c>
      <c r="C807" s="56">
        <v>26362</v>
      </c>
      <c r="D807" s="75">
        <v>1</v>
      </c>
      <c r="E807">
        <f t="shared" si="17"/>
        <v>3.7933388968970486E-2</v>
      </c>
    </row>
    <row r="808" spans="1:5" x14ac:dyDescent="0.2">
      <c r="A808" s="53">
        <v>807</v>
      </c>
      <c r="B808" s="4" t="s">
        <v>1258</v>
      </c>
      <c r="C808" s="56">
        <v>27824</v>
      </c>
      <c r="D808" s="75">
        <v>1</v>
      </c>
      <c r="E808">
        <f t="shared" si="17"/>
        <v>3.5940195514663598E-2</v>
      </c>
    </row>
    <row r="809" spans="1:5" x14ac:dyDescent="0.2">
      <c r="A809" s="53">
        <v>808</v>
      </c>
      <c r="B809" s="4" t="s">
        <v>1268</v>
      </c>
      <c r="C809" s="56">
        <v>12831</v>
      </c>
      <c r="D809" s="75">
        <v>1</v>
      </c>
      <c r="E809">
        <f t="shared" si="17"/>
        <v>7.7936248149014106E-2</v>
      </c>
    </row>
    <row r="810" spans="1:5" x14ac:dyDescent="0.2">
      <c r="A810" s="53">
        <v>809</v>
      </c>
      <c r="B810" s="4" t="s">
        <v>1325</v>
      </c>
      <c r="C810" s="56">
        <v>26150</v>
      </c>
      <c r="D810" s="75">
        <v>1</v>
      </c>
      <c r="E810">
        <f t="shared" si="17"/>
        <v>3.8240917782026769E-2</v>
      </c>
    </row>
    <row r="811" spans="1:5" x14ac:dyDescent="0.2">
      <c r="A811" s="53">
        <v>810</v>
      </c>
      <c r="B811" s="4" t="s">
        <v>1339</v>
      </c>
      <c r="C811" s="56">
        <v>145470</v>
      </c>
      <c r="D811" s="75">
        <v>1</v>
      </c>
      <c r="E811">
        <f t="shared" si="17"/>
        <v>6.8742696088540597E-3</v>
      </c>
    </row>
    <row r="812" spans="1:5" x14ac:dyDescent="0.2">
      <c r="A812" s="53">
        <v>811</v>
      </c>
      <c r="B812" s="4" t="s">
        <v>1348</v>
      </c>
      <c r="C812" s="56">
        <v>35057</v>
      </c>
      <c r="D812" s="75">
        <v>1</v>
      </c>
      <c r="E812">
        <f t="shared" si="17"/>
        <v>2.8524973614399405E-2</v>
      </c>
    </row>
    <row r="813" spans="1:5" x14ac:dyDescent="0.2">
      <c r="A813" s="53">
        <v>812</v>
      </c>
      <c r="B813" s="4" t="s">
        <v>1361</v>
      </c>
      <c r="C813" s="56">
        <v>317751</v>
      </c>
      <c r="D813" s="75">
        <v>1</v>
      </c>
      <c r="E813">
        <f t="shared" si="17"/>
        <v>3.1471183410909801E-3</v>
      </c>
    </row>
    <row r="814" spans="1:5" x14ac:dyDescent="0.2">
      <c r="A814" s="53">
        <v>813</v>
      </c>
      <c r="B814" s="4" t="s">
        <v>1365</v>
      </c>
      <c r="C814" s="56">
        <v>11863</v>
      </c>
      <c r="D814" s="75">
        <v>1</v>
      </c>
      <c r="E814">
        <f t="shared" si="17"/>
        <v>8.4295709348394171E-2</v>
      </c>
    </row>
    <row r="815" spans="1:5" x14ac:dyDescent="0.2">
      <c r="A815" s="53">
        <v>814</v>
      </c>
      <c r="B815" s="4" t="s">
        <v>1388</v>
      </c>
      <c r="C815" s="56">
        <v>141869</v>
      </c>
      <c r="D815" s="75">
        <v>1</v>
      </c>
      <c r="E815">
        <f t="shared" si="17"/>
        <v>7.0487562469602237E-3</v>
      </c>
    </row>
    <row r="816" spans="1:5" x14ac:dyDescent="0.2">
      <c r="A816" s="53">
        <v>815</v>
      </c>
      <c r="B816" s="4" t="s">
        <v>1400</v>
      </c>
      <c r="C816" s="56">
        <v>43220</v>
      </c>
      <c r="D816" s="75">
        <v>1</v>
      </c>
      <c r="E816">
        <f t="shared" si="17"/>
        <v>2.3137436372049978E-2</v>
      </c>
    </row>
    <row r="817" spans="1:5" x14ac:dyDescent="0.2">
      <c r="A817" s="53">
        <v>816</v>
      </c>
      <c r="B817" s="4" t="s">
        <v>1434</v>
      </c>
      <c r="C817" s="56">
        <v>130451</v>
      </c>
      <c r="D817" s="75">
        <v>1</v>
      </c>
      <c r="E817">
        <f t="shared" si="17"/>
        <v>7.6657135629470069E-3</v>
      </c>
    </row>
    <row r="818" spans="1:5" x14ac:dyDescent="0.2">
      <c r="A818" s="53">
        <v>817</v>
      </c>
      <c r="B818" s="4" t="s">
        <v>1442</v>
      </c>
      <c r="C818" s="56">
        <v>26576</v>
      </c>
      <c r="D818" s="75">
        <v>1</v>
      </c>
      <c r="E818">
        <f t="shared" si="17"/>
        <v>3.7627934978928357E-2</v>
      </c>
    </row>
    <row r="819" spans="1:5" x14ac:dyDescent="0.2">
      <c r="A819" s="53">
        <v>818</v>
      </c>
      <c r="B819" s="4" t="s">
        <v>1443</v>
      </c>
      <c r="C819" s="56">
        <v>44535</v>
      </c>
      <c r="D819" s="75">
        <v>1</v>
      </c>
      <c r="E819">
        <f t="shared" si="17"/>
        <v>2.2454249466711575E-2</v>
      </c>
    </row>
    <row r="820" spans="1:5" x14ac:dyDescent="0.2">
      <c r="A820" s="53">
        <v>819</v>
      </c>
      <c r="B820" s="4" t="s">
        <v>1459</v>
      </c>
      <c r="C820" s="56">
        <v>387036</v>
      </c>
      <c r="D820" s="75">
        <v>1</v>
      </c>
      <c r="E820">
        <f t="shared" si="17"/>
        <v>2.5837389803532486E-3</v>
      </c>
    </row>
    <row r="821" spans="1:5" x14ac:dyDescent="0.2">
      <c r="A821" s="53">
        <v>820</v>
      </c>
      <c r="B821" s="4" t="s">
        <v>1461</v>
      </c>
      <c r="C821" s="56">
        <v>40437</v>
      </c>
      <c r="D821" s="75">
        <v>1</v>
      </c>
      <c r="E821">
        <f t="shared" si="17"/>
        <v>2.4729826643915227E-2</v>
      </c>
    </row>
    <row r="822" spans="1:5" x14ac:dyDescent="0.2">
      <c r="A822" s="53">
        <v>821</v>
      </c>
      <c r="B822" s="4" t="s">
        <v>1462</v>
      </c>
      <c r="C822" s="56">
        <v>193510</v>
      </c>
      <c r="D822" s="75">
        <v>1</v>
      </c>
      <c r="E822">
        <f t="shared" si="17"/>
        <v>5.1676915921657794E-3</v>
      </c>
    </row>
    <row r="823" spans="1:5" x14ac:dyDescent="0.2">
      <c r="A823" s="53">
        <v>822</v>
      </c>
      <c r="B823" s="4" t="s">
        <v>1466</v>
      </c>
      <c r="C823" s="56">
        <v>37224</v>
      </c>
      <c r="D823" s="75">
        <v>1</v>
      </c>
      <c r="E823">
        <f t="shared" si="17"/>
        <v>2.6864388566516226E-2</v>
      </c>
    </row>
    <row r="824" spans="1:5" x14ac:dyDescent="0.2">
      <c r="A824" s="53">
        <v>823</v>
      </c>
      <c r="B824" s="4" t="s">
        <v>1473</v>
      </c>
      <c r="C824" s="56">
        <v>27622</v>
      </c>
      <c r="D824" s="75">
        <v>1</v>
      </c>
      <c r="E824">
        <f t="shared" si="17"/>
        <v>3.6203026573021505E-2</v>
      </c>
    </row>
    <row r="825" spans="1:5" x14ac:dyDescent="0.2">
      <c r="A825" s="53">
        <v>824</v>
      </c>
      <c r="B825" s="4" t="s">
        <v>1476</v>
      </c>
      <c r="C825" s="56">
        <v>35652</v>
      </c>
      <c r="D825" s="75">
        <v>1</v>
      </c>
      <c r="E825">
        <f t="shared" si="17"/>
        <v>2.8048917311791766E-2</v>
      </c>
    </row>
    <row r="826" spans="1:5" x14ac:dyDescent="0.2">
      <c r="A826" s="53">
        <v>825</v>
      </c>
      <c r="B826" s="4" t="s">
        <v>1482</v>
      </c>
      <c r="C826" s="56">
        <v>111294</v>
      </c>
      <c r="D826" s="75">
        <v>1</v>
      </c>
      <c r="E826">
        <f t="shared" si="17"/>
        <v>8.9852103437741485E-3</v>
      </c>
    </row>
    <row r="827" spans="1:5" x14ac:dyDescent="0.2">
      <c r="A827" s="53">
        <v>826</v>
      </c>
      <c r="B827" s="4" t="s">
        <v>1484</v>
      </c>
      <c r="C827" s="56">
        <v>45568</v>
      </c>
      <c r="D827" s="75">
        <v>1</v>
      </c>
      <c r="E827">
        <f t="shared" si="17"/>
        <v>2.1945224719101122E-2</v>
      </c>
    </row>
    <row r="828" spans="1:5" x14ac:dyDescent="0.2">
      <c r="A828" s="53">
        <v>827</v>
      </c>
      <c r="B828" s="4" t="s">
        <v>1506</v>
      </c>
      <c r="C828" s="56">
        <v>176049</v>
      </c>
      <c r="D828" s="75">
        <v>1</v>
      </c>
      <c r="E828">
        <f t="shared" si="17"/>
        <v>5.6802367522678339E-3</v>
      </c>
    </row>
    <row r="829" spans="1:5" x14ac:dyDescent="0.2">
      <c r="A829" s="53">
        <v>828</v>
      </c>
      <c r="B829" s="4" t="s">
        <v>1565</v>
      </c>
      <c r="C829" s="56">
        <v>69484</v>
      </c>
      <c r="D829" s="75">
        <v>1</v>
      </c>
      <c r="E829">
        <f t="shared" si="17"/>
        <v>1.4391802429336249E-2</v>
      </c>
    </row>
    <row r="830" spans="1:5" x14ac:dyDescent="0.2">
      <c r="A830" s="53">
        <v>829</v>
      </c>
      <c r="B830" s="4" t="s">
        <v>1595</v>
      </c>
      <c r="C830" s="56">
        <v>37505</v>
      </c>
      <c r="D830" s="75">
        <v>1</v>
      </c>
      <c r="E830">
        <f t="shared" si="17"/>
        <v>2.6663111585121982E-2</v>
      </c>
    </row>
    <row r="831" spans="1:5" x14ac:dyDescent="0.2">
      <c r="A831" s="53">
        <v>830</v>
      </c>
      <c r="B831" s="4" t="s">
        <v>1599</v>
      </c>
      <c r="C831" s="56">
        <v>36338</v>
      </c>
      <c r="D831" s="75">
        <v>1</v>
      </c>
      <c r="E831">
        <f t="shared" si="17"/>
        <v>2.7519401177830371E-2</v>
      </c>
    </row>
    <row r="832" spans="1:5" x14ac:dyDescent="0.2">
      <c r="A832" s="53">
        <v>831</v>
      </c>
      <c r="B832" s="4" t="s">
        <v>1630</v>
      </c>
      <c r="C832" s="56">
        <v>19685</v>
      </c>
      <c r="D832" s="75">
        <v>1</v>
      </c>
      <c r="E832">
        <f t="shared" si="17"/>
        <v>5.08001016002032E-2</v>
      </c>
    </row>
    <row r="833" spans="1:5" x14ac:dyDescent="0.2">
      <c r="A833" s="53">
        <v>832</v>
      </c>
      <c r="B833" s="4" t="s">
        <v>1634</v>
      </c>
      <c r="C833" s="56">
        <v>84590</v>
      </c>
      <c r="D833" s="75">
        <v>1</v>
      </c>
      <c r="E833">
        <f t="shared" si="17"/>
        <v>1.1821728336682824E-2</v>
      </c>
    </row>
    <row r="834" spans="1:5" x14ac:dyDescent="0.2">
      <c r="A834" s="53">
        <v>833</v>
      </c>
      <c r="B834" s="4" t="s">
        <v>1653</v>
      </c>
      <c r="C834" s="56">
        <v>10054</v>
      </c>
      <c r="D834" s="75">
        <v>1</v>
      </c>
      <c r="E834">
        <f t="shared" si="17"/>
        <v>9.9462900338173871E-2</v>
      </c>
    </row>
    <row r="835" spans="1:5" x14ac:dyDescent="0.2">
      <c r="A835" s="53">
        <v>834</v>
      </c>
      <c r="B835" s="4" t="s">
        <v>1687</v>
      </c>
      <c r="C835" s="56">
        <v>6581</v>
      </c>
      <c r="D835" s="75">
        <v>1</v>
      </c>
      <c r="E835">
        <f t="shared" ref="E835:E898" si="18">D835/C835*1000</f>
        <v>0.151952590791673</v>
      </c>
    </row>
    <row r="836" spans="1:5" x14ac:dyDescent="0.2">
      <c r="A836" s="53">
        <v>835</v>
      </c>
      <c r="B836" s="4" t="s">
        <v>1730</v>
      </c>
      <c r="C836" s="56">
        <v>45641</v>
      </c>
      <c r="D836" s="75">
        <v>1</v>
      </c>
      <c r="E836">
        <f t="shared" si="18"/>
        <v>2.1910124668609365E-2</v>
      </c>
    </row>
    <row r="837" spans="1:5" x14ac:dyDescent="0.2">
      <c r="A837" s="53">
        <v>836</v>
      </c>
      <c r="B837" s="4" t="s">
        <v>1736</v>
      </c>
      <c r="C837" s="56">
        <v>145316</v>
      </c>
      <c r="D837" s="75">
        <v>1</v>
      </c>
      <c r="E837">
        <f t="shared" si="18"/>
        <v>6.8815546808334944E-3</v>
      </c>
    </row>
    <row r="838" spans="1:5" x14ac:dyDescent="0.2">
      <c r="A838" s="53">
        <v>837</v>
      </c>
      <c r="B838" s="4" t="s">
        <v>1738</v>
      </c>
      <c r="C838" s="56">
        <v>47751</v>
      </c>
      <c r="D838" s="75">
        <v>1</v>
      </c>
      <c r="E838">
        <f t="shared" si="18"/>
        <v>2.0941969801679547E-2</v>
      </c>
    </row>
    <row r="839" spans="1:5" x14ac:dyDescent="0.2">
      <c r="A839" s="53">
        <v>838</v>
      </c>
      <c r="B839" s="4" t="s">
        <v>1748</v>
      </c>
      <c r="C839" s="56">
        <v>86454</v>
      </c>
      <c r="D839" s="75">
        <v>1</v>
      </c>
      <c r="E839">
        <f t="shared" si="18"/>
        <v>1.1566844796076526E-2</v>
      </c>
    </row>
    <row r="840" spans="1:5" x14ac:dyDescent="0.2">
      <c r="A840" s="53">
        <v>839</v>
      </c>
      <c r="B840" s="4" t="s">
        <v>1751</v>
      </c>
      <c r="C840" s="56">
        <v>12609</v>
      </c>
      <c r="D840" s="75">
        <v>1</v>
      </c>
      <c r="E840">
        <f t="shared" si="18"/>
        <v>7.930843048616068E-2</v>
      </c>
    </row>
    <row r="841" spans="1:5" x14ac:dyDescent="0.2">
      <c r="A841" s="53">
        <v>840</v>
      </c>
      <c r="B841" s="4" t="s">
        <v>1755</v>
      </c>
      <c r="C841" s="56">
        <v>95441</v>
      </c>
      <c r="D841" s="75">
        <v>1</v>
      </c>
      <c r="E841">
        <f t="shared" si="18"/>
        <v>1.0477677308494252E-2</v>
      </c>
    </row>
    <row r="842" spans="1:5" x14ac:dyDescent="0.2">
      <c r="A842" s="53">
        <v>841</v>
      </c>
      <c r="B842" s="4" t="s">
        <v>1764</v>
      </c>
      <c r="C842" s="56">
        <v>70115</v>
      </c>
      <c r="D842" s="75">
        <v>1</v>
      </c>
      <c r="E842">
        <f t="shared" si="18"/>
        <v>1.4262283391570992E-2</v>
      </c>
    </row>
    <row r="843" spans="1:5" x14ac:dyDescent="0.2">
      <c r="A843" s="53">
        <v>842</v>
      </c>
      <c r="B843" s="4" t="s">
        <v>1780</v>
      </c>
      <c r="C843" s="56">
        <v>34401</v>
      </c>
      <c r="D843" s="75">
        <v>1</v>
      </c>
      <c r="E843">
        <f t="shared" si="18"/>
        <v>2.9068922415046074E-2</v>
      </c>
    </row>
    <row r="844" spans="1:5" x14ac:dyDescent="0.2">
      <c r="A844" s="53">
        <v>843</v>
      </c>
      <c r="B844" s="4" t="s">
        <v>1809</v>
      </c>
      <c r="C844" s="56">
        <v>57147</v>
      </c>
      <c r="D844" s="75">
        <v>1</v>
      </c>
      <c r="E844">
        <f t="shared" si="18"/>
        <v>1.7498731341977707E-2</v>
      </c>
    </row>
    <row r="845" spans="1:5" x14ac:dyDescent="0.2">
      <c r="A845" s="53">
        <v>844</v>
      </c>
      <c r="B845" s="4" t="s">
        <v>1819</v>
      </c>
      <c r="C845" s="56">
        <v>63746</v>
      </c>
      <c r="D845" s="75">
        <v>1</v>
      </c>
      <c r="E845">
        <f t="shared" si="18"/>
        <v>1.5687258808395822E-2</v>
      </c>
    </row>
    <row r="846" spans="1:5" x14ac:dyDescent="0.2">
      <c r="A846" s="53">
        <v>845</v>
      </c>
      <c r="B846" s="4" t="s">
        <v>1839</v>
      </c>
      <c r="C846" s="56">
        <v>67553</v>
      </c>
      <c r="D846" s="75">
        <v>1</v>
      </c>
      <c r="E846">
        <f t="shared" si="18"/>
        <v>1.4803191568102083E-2</v>
      </c>
    </row>
    <row r="847" spans="1:5" x14ac:dyDescent="0.2">
      <c r="A847" s="53">
        <v>846</v>
      </c>
      <c r="B847" s="4" t="s">
        <v>1860</v>
      </c>
      <c r="C847" s="56">
        <v>70986</v>
      </c>
      <c r="D847" s="75">
        <v>1</v>
      </c>
      <c r="E847">
        <f t="shared" si="18"/>
        <v>1.4087284816724424E-2</v>
      </c>
    </row>
    <row r="848" spans="1:5" x14ac:dyDescent="0.2">
      <c r="A848" s="53">
        <v>847</v>
      </c>
      <c r="B848" s="4" t="s">
        <v>1867</v>
      </c>
      <c r="C848" s="56">
        <v>26555</v>
      </c>
      <c r="D848" s="75">
        <v>1</v>
      </c>
      <c r="E848">
        <f t="shared" si="18"/>
        <v>3.7657691583505931E-2</v>
      </c>
    </row>
    <row r="849" spans="1:5" x14ac:dyDescent="0.2">
      <c r="A849" s="53">
        <v>848</v>
      </c>
      <c r="B849" s="4" t="s">
        <v>1880</v>
      </c>
      <c r="C849" s="56">
        <v>51243</v>
      </c>
      <c r="D849" s="75">
        <v>1</v>
      </c>
      <c r="E849">
        <f t="shared" si="18"/>
        <v>1.9514860566321252E-2</v>
      </c>
    </row>
    <row r="850" spans="1:5" x14ac:dyDescent="0.2">
      <c r="A850" s="53">
        <v>849</v>
      </c>
      <c r="B850" s="4" t="s">
        <v>1883</v>
      </c>
      <c r="C850" s="56">
        <v>20998</v>
      </c>
      <c r="D850" s="75">
        <v>1</v>
      </c>
      <c r="E850">
        <f t="shared" si="18"/>
        <v>4.7623583198399842E-2</v>
      </c>
    </row>
    <row r="851" spans="1:5" x14ac:dyDescent="0.2">
      <c r="A851" s="53">
        <v>850</v>
      </c>
      <c r="B851" s="4" t="s">
        <v>1900</v>
      </c>
      <c r="C851" s="56">
        <v>57032</v>
      </c>
      <c r="D851" s="75">
        <v>1</v>
      </c>
      <c r="E851">
        <f t="shared" si="18"/>
        <v>1.7534015991022583E-2</v>
      </c>
    </row>
    <row r="852" spans="1:5" x14ac:dyDescent="0.2">
      <c r="A852" s="53">
        <v>851</v>
      </c>
      <c r="B852" s="4" t="s">
        <v>1912</v>
      </c>
      <c r="C852" s="56">
        <v>12269</v>
      </c>
      <c r="D852" s="75">
        <v>1</v>
      </c>
      <c r="E852">
        <f t="shared" si="18"/>
        <v>8.1506235226994864E-2</v>
      </c>
    </row>
    <row r="853" spans="1:5" x14ac:dyDescent="0.2">
      <c r="A853" s="53">
        <v>852</v>
      </c>
      <c r="B853" s="4" t="s">
        <v>1923</v>
      </c>
      <c r="C853" s="56">
        <v>8223</v>
      </c>
      <c r="D853" s="75">
        <v>1</v>
      </c>
      <c r="E853">
        <f t="shared" si="18"/>
        <v>0.12161011796181442</v>
      </c>
    </row>
    <row r="854" spans="1:5" x14ac:dyDescent="0.2">
      <c r="A854" s="53">
        <v>853</v>
      </c>
      <c r="B854" s="4" t="s">
        <v>1935</v>
      </c>
      <c r="C854" s="56">
        <v>18911</v>
      </c>
      <c r="D854" s="75">
        <v>1</v>
      </c>
      <c r="E854">
        <f t="shared" si="18"/>
        <v>5.2879276611495954E-2</v>
      </c>
    </row>
    <row r="855" spans="1:5" x14ac:dyDescent="0.2">
      <c r="A855" s="53">
        <v>854</v>
      </c>
      <c r="B855" s="4" t="s">
        <v>1952</v>
      </c>
      <c r="C855" s="56">
        <v>95505</v>
      </c>
      <c r="D855" s="75">
        <v>1</v>
      </c>
      <c r="E855">
        <f t="shared" si="18"/>
        <v>1.0470655986597561E-2</v>
      </c>
    </row>
    <row r="856" spans="1:5" x14ac:dyDescent="0.2">
      <c r="A856" s="53">
        <v>855</v>
      </c>
      <c r="B856" s="4" t="s">
        <v>1959</v>
      </c>
      <c r="C856" s="56">
        <v>36089</v>
      </c>
      <c r="D856" s="75">
        <v>1</v>
      </c>
      <c r="E856">
        <f t="shared" si="18"/>
        <v>2.7709274294106235E-2</v>
      </c>
    </row>
    <row r="857" spans="1:5" x14ac:dyDescent="0.2">
      <c r="A857" s="53">
        <v>856</v>
      </c>
      <c r="B857" s="4" t="s">
        <v>1979</v>
      </c>
      <c r="C857" s="56">
        <v>10758</v>
      </c>
      <c r="D857" s="75">
        <v>1</v>
      </c>
      <c r="E857">
        <f t="shared" si="18"/>
        <v>9.2954080684142029E-2</v>
      </c>
    </row>
    <row r="858" spans="1:5" x14ac:dyDescent="0.2">
      <c r="A858" s="53">
        <v>857</v>
      </c>
      <c r="B858" s="4" t="s">
        <v>1989</v>
      </c>
      <c r="C858" s="56">
        <v>46552</v>
      </c>
      <c r="D858" s="75">
        <v>1</v>
      </c>
      <c r="E858">
        <f t="shared" si="18"/>
        <v>2.1481354184567796E-2</v>
      </c>
    </row>
    <row r="859" spans="1:5" x14ac:dyDescent="0.2">
      <c r="A859" s="53">
        <v>858</v>
      </c>
      <c r="B859" s="4" t="s">
        <v>1995</v>
      </c>
      <c r="C859" s="56">
        <v>3700</v>
      </c>
      <c r="D859" s="75">
        <v>1</v>
      </c>
      <c r="E859">
        <f t="shared" si="18"/>
        <v>0.27027027027027029</v>
      </c>
    </row>
    <row r="860" spans="1:5" x14ac:dyDescent="0.2">
      <c r="A860" s="53">
        <v>859</v>
      </c>
      <c r="B860" s="4" t="s">
        <v>2005</v>
      </c>
      <c r="C860" s="56">
        <v>28756</v>
      </c>
      <c r="D860" s="75">
        <v>1</v>
      </c>
      <c r="E860">
        <f t="shared" si="18"/>
        <v>3.4775351231047434E-2</v>
      </c>
    </row>
    <row r="861" spans="1:5" x14ac:dyDescent="0.2">
      <c r="A861" s="53">
        <v>860</v>
      </c>
      <c r="B861" s="4" t="s">
        <v>2007</v>
      </c>
      <c r="C861" s="56">
        <v>9156</v>
      </c>
      <c r="D861" s="75">
        <v>1</v>
      </c>
      <c r="E861">
        <f t="shared" si="18"/>
        <v>0.109217999126256</v>
      </c>
    </row>
    <row r="862" spans="1:5" x14ac:dyDescent="0.2">
      <c r="A862" s="53">
        <v>861</v>
      </c>
      <c r="B862" s="4" t="s">
        <v>2013</v>
      </c>
      <c r="C862" s="56">
        <v>233539</v>
      </c>
      <c r="D862" s="75">
        <v>1</v>
      </c>
      <c r="E862">
        <f t="shared" si="18"/>
        <v>4.2819400614030204E-3</v>
      </c>
    </row>
    <row r="863" spans="1:5" x14ac:dyDescent="0.2">
      <c r="A863" s="53">
        <v>862</v>
      </c>
      <c r="B863" s="4" t="s">
        <v>2015</v>
      </c>
      <c r="C863" s="56">
        <v>128224</v>
      </c>
      <c r="D863" s="75">
        <v>1</v>
      </c>
      <c r="E863">
        <f t="shared" si="18"/>
        <v>7.7988520089842779E-3</v>
      </c>
    </row>
    <row r="864" spans="1:5" x14ac:dyDescent="0.2">
      <c r="A864" s="53">
        <v>863</v>
      </c>
      <c r="B864" s="4" t="s">
        <v>2064</v>
      </c>
      <c r="C864" s="56">
        <v>19565</v>
      </c>
      <c r="D864" s="75">
        <v>1</v>
      </c>
      <c r="E864">
        <f t="shared" si="18"/>
        <v>5.1111679018655765E-2</v>
      </c>
    </row>
    <row r="865" spans="1:5" x14ac:dyDescent="0.2">
      <c r="A865" s="53">
        <v>864</v>
      </c>
      <c r="B865" s="4" t="s">
        <v>2068</v>
      </c>
      <c r="C865" s="56">
        <v>54448</v>
      </c>
      <c r="D865" s="75">
        <v>1</v>
      </c>
      <c r="E865">
        <f t="shared" si="18"/>
        <v>1.8366147516896858E-2</v>
      </c>
    </row>
    <row r="866" spans="1:5" x14ac:dyDescent="0.2">
      <c r="A866" s="53">
        <v>865</v>
      </c>
      <c r="B866" s="4" t="s">
        <v>2075</v>
      </c>
      <c r="C866" s="56">
        <v>157731</v>
      </c>
      <c r="D866" s="75">
        <v>1</v>
      </c>
      <c r="E866">
        <f t="shared" si="18"/>
        <v>6.3399078177403308E-3</v>
      </c>
    </row>
    <row r="867" spans="1:5" x14ac:dyDescent="0.2">
      <c r="A867" s="53">
        <v>866</v>
      </c>
      <c r="B867" s="4" t="s">
        <v>2078</v>
      </c>
      <c r="C867" s="56">
        <v>54459</v>
      </c>
      <c r="D867" s="75">
        <v>1</v>
      </c>
      <c r="E867">
        <f t="shared" si="18"/>
        <v>1.8362437797241962E-2</v>
      </c>
    </row>
    <row r="868" spans="1:5" x14ac:dyDescent="0.2">
      <c r="A868" s="53">
        <v>867</v>
      </c>
      <c r="B868" s="4" t="s">
        <v>2079</v>
      </c>
      <c r="C868" s="56">
        <v>116487</v>
      </c>
      <c r="D868" s="75">
        <v>1</v>
      </c>
      <c r="E868">
        <f t="shared" si="18"/>
        <v>8.5846489307819743E-3</v>
      </c>
    </row>
    <row r="869" spans="1:5" x14ac:dyDescent="0.2">
      <c r="A869" s="53">
        <v>868</v>
      </c>
      <c r="B869" s="4" t="s">
        <v>2083</v>
      </c>
      <c r="C869" s="56">
        <v>317222</v>
      </c>
      <c r="D869" s="75">
        <v>1</v>
      </c>
      <c r="E869">
        <f t="shared" si="18"/>
        <v>3.1523664815176753E-3</v>
      </c>
    </row>
    <row r="870" spans="1:5" x14ac:dyDescent="0.2">
      <c r="A870" s="53">
        <v>869</v>
      </c>
      <c r="B870" s="4" t="s">
        <v>2089</v>
      </c>
      <c r="C870" s="56">
        <v>36595</v>
      </c>
      <c r="D870" s="75">
        <v>1</v>
      </c>
      <c r="E870">
        <f t="shared" si="18"/>
        <v>2.7326137450471376E-2</v>
      </c>
    </row>
    <row r="871" spans="1:5" x14ac:dyDescent="0.2">
      <c r="A871" s="53">
        <v>870</v>
      </c>
      <c r="B871" s="4" t="s">
        <v>2102</v>
      </c>
      <c r="C871" s="56">
        <v>222434</v>
      </c>
      <c r="D871" s="75">
        <v>1</v>
      </c>
      <c r="E871">
        <f t="shared" si="18"/>
        <v>4.4957155830493544E-3</v>
      </c>
    </row>
    <row r="872" spans="1:5" x14ac:dyDescent="0.2">
      <c r="A872" s="53">
        <v>871</v>
      </c>
      <c r="B872" s="4" t="s">
        <v>2120</v>
      </c>
      <c r="C872" s="56">
        <v>102123</v>
      </c>
      <c r="D872" s="75">
        <v>1</v>
      </c>
      <c r="E872">
        <f t="shared" si="18"/>
        <v>9.7921134318419943E-3</v>
      </c>
    </row>
    <row r="873" spans="1:5" x14ac:dyDescent="0.2">
      <c r="A873" s="53">
        <v>872</v>
      </c>
      <c r="B873" s="4" t="s">
        <v>2127</v>
      </c>
      <c r="C873" s="56">
        <v>51677</v>
      </c>
      <c r="D873" s="75">
        <v>1</v>
      </c>
      <c r="E873">
        <f t="shared" si="18"/>
        <v>1.9350968515974225E-2</v>
      </c>
    </row>
    <row r="874" spans="1:5" x14ac:dyDescent="0.2">
      <c r="A874" s="53">
        <v>873</v>
      </c>
      <c r="B874" s="4" t="s">
        <v>2132</v>
      </c>
      <c r="C874" s="56">
        <v>36081</v>
      </c>
      <c r="D874" s="75">
        <v>1</v>
      </c>
      <c r="E874">
        <f t="shared" si="18"/>
        <v>2.7715418087081844E-2</v>
      </c>
    </row>
    <row r="875" spans="1:5" x14ac:dyDescent="0.2">
      <c r="A875" s="53">
        <v>874</v>
      </c>
      <c r="B875" s="4" t="s">
        <v>2140</v>
      </c>
      <c r="C875" s="56">
        <v>109581</v>
      </c>
      <c r="D875" s="75">
        <v>1</v>
      </c>
      <c r="E875">
        <f t="shared" si="18"/>
        <v>9.1256695960066064E-3</v>
      </c>
    </row>
    <row r="876" spans="1:5" x14ac:dyDescent="0.2">
      <c r="A876" s="53">
        <v>875</v>
      </c>
      <c r="B876" s="4" t="s">
        <v>2149</v>
      </c>
      <c r="C876" s="56">
        <v>96729</v>
      </c>
      <c r="D876" s="75">
        <v>1</v>
      </c>
      <c r="E876">
        <f t="shared" si="18"/>
        <v>1.0338161254639249E-2</v>
      </c>
    </row>
    <row r="877" spans="1:5" x14ac:dyDescent="0.2">
      <c r="A877" s="53">
        <v>876</v>
      </c>
      <c r="B877" s="4" t="s">
        <v>2191</v>
      </c>
      <c r="C877" s="56">
        <v>25656</v>
      </c>
      <c r="D877" s="75">
        <v>1</v>
      </c>
      <c r="E877">
        <f t="shared" si="18"/>
        <v>3.897723729342064E-2</v>
      </c>
    </row>
    <row r="878" spans="1:5" x14ac:dyDescent="0.2">
      <c r="A878" s="53">
        <v>877</v>
      </c>
      <c r="B878" s="4" t="s">
        <v>2224</v>
      </c>
      <c r="C878" s="56">
        <v>26080</v>
      </c>
      <c r="D878" s="75">
        <v>1</v>
      </c>
      <c r="E878">
        <f t="shared" si="18"/>
        <v>3.834355828220859E-2</v>
      </c>
    </row>
    <row r="879" spans="1:5" x14ac:dyDescent="0.2">
      <c r="A879" s="53">
        <v>878</v>
      </c>
      <c r="B879" s="4" t="s">
        <v>2253</v>
      </c>
      <c r="C879" s="56">
        <v>35497</v>
      </c>
      <c r="D879" s="75">
        <v>1</v>
      </c>
      <c r="E879">
        <f t="shared" si="18"/>
        <v>2.8171394765754854E-2</v>
      </c>
    </row>
    <row r="880" spans="1:5" x14ac:dyDescent="0.2">
      <c r="A880" s="53">
        <v>879</v>
      </c>
      <c r="B880" s="4" t="s">
        <v>2262</v>
      </c>
      <c r="C880" s="56">
        <v>25517</v>
      </c>
      <c r="D880" s="75">
        <v>1</v>
      </c>
      <c r="E880">
        <f t="shared" si="18"/>
        <v>3.9189559901242309E-2</v>
      </c>
    </row>
    <row r="881" spans="1:5" x14ac:dyDescent="0.2">
      <c r="A881" s="53">
        <v>880</v>
      </c>
      <c r="B881" s="4" t="s">
        <v>2267</v>
      </c>
      <c r="C881" s="56">
        <v>31430</v>
      </c>
      <c r="D881" s="75">
        <v>1</v>
      </c>
      <c r="E881">
        <f t="shared" si="18"/>
        <v>3.1816735602927138E-2</v>
      </c>
    </row>
    <row r="882" spans="1:5" x14ac:dyDescent="0.2">
      <c r="A882" s="53">
        <v>881</v>
      </c>
      <c r="B882" s="4" t="s">
        <v>2271</v>
      </c>
      <c r="C882" s="56">
        <v>67734</v>
      </c>
      <c r="D882" s="75">
        <v>1</v>
      </c>
      <c r="E882">
        <f t="shared" si="18"/>
        <v>1.4763634216198659E-2</v>
      </c>
    </row>
    <row r="883" spans="1:5" x14ac:dyDescent="0.2">
      <c r="A883" s="53">
        <v>882</v>
      </c>
      <c r="B883" s="4" t="s">
        <v>2305</v>
      </c>
      <c r="C883" s="56">
        <v>4031</v>
      </c>
      <c r="D883" s="75">
        <v>1</v>
      </c>
      <c r="E883">
        <f t="shared" si="18"/>
        <v>0.24807740014884644</v>
      </c>
    </row>
    <row r="884" spans="1:5" x14ac:dyDescent="0.2">
      <c r="A884" s="53">
        <v>883</v>
      </c>
      <c r="B884" s="4" t="s">
        <v>2328</v>
      </c>
      <c r="C884" s="56">
        <v>34620</v>
      </c>
      <c r="D884" s="75">
        <v>1</v>
      </c>
      <c r="E884">
        <f t="shared" si="18"/>
        <v>2.8885037550548817E-2</v>
      </c>
    </row>
    <row r="885" spans="1:5" x14ac:dyDescent="0.2">
      <c r="A885" s="53">
        <v>884</v>
      </c>
      <c r="B885" s="4" t="s">
        <v>2330</v>
      </c>
      <c r="C885" s="56">
        <v>40971</v>
      </c>
      <c r="D885" s="75">
        <v>1</v>
      </c>
      <c r="E885">
        <f t="shared" si="18"/>
        <v>2.4407507749383713E-2</v>
      </c>
    </row>
    <row r="886" spans="1:5" x14ac:dyDescent="0.2">
      <c r="A886" s="53">
        <v>885</v>
      </c>
      <c r="B886" s="4" t="s">
        <v>2339</v>
      </c>
      <c r="C886" s="56">
        <v>166731</v>
      </c>
      <c r="D886" s="75">
        <v>1</v>
      </c>
      <c r="E886">
        <f t="shared" si="18"/>
        <v>5.9976848936310586E-3</v>
      </c>
    </row>
    <row r="887" spans="1:5" x14ac:dyDescent="0.2">
      <c r="A887" s="53">
        <v>886</v>
      </c>
      <c r="B887" s="4" t="s">
        <v>2364</v>
      </c>
      <c r="C887" s="56">
        <v>159017</v>
      </c>
      <c r="D887" s="75">
        <v>1</v>
      </c>
      <c r="E887">
        <f t="shared" si="18"/>
        <v>6.2886358062345538E-3</v>
      </c>
    </row>
    <row r="888" spans="1:5" x14ac:dyDescent="0.2">
      <c r="A888" s="53">
        <v>887</v>
      </c>
      <c r="B888" s="4" t="s">
        <v>2403</v>
      </c>
      <c r="C888" s="56">
        <v>36200</v>
      </c>
      <c r="D888" s="75">
        <v>1</v>
      </c>
      <c r="E888">
        <f t="shared" si="18"/>
        <v>2.7624309392265192E-2</v>
      </c>
    </row>
    <row r="889" spans="1:5" x14ac:dyDescent="0.2">
      <c r="A889" s="53">
        <v>888</v>
      </c>
      <c r="B889" s="4" t="s">
        <v>2411</v>
      </c>
      <c r="C889" s="56">
        <v>83540</v>
      </c>
      <c r="D889" s="75">
        <v>1</v>
      </c>
      <c r="E889">
        <f t="shared" si="18"/>
        <v>1.1970313622216901E-2</v>
      </c>
    </row>
    <row r="890" spans="1:5" x14ac:dyDescent="0.2">
      <c r="A890" s="53">
        <v>889</v>
      </c>
      <c r="B890" s="4" t="s">
        <v>2414</v>
      </c>
      <c r="C890" s="56">
        <v>45765</v>
      </c>
      <c r="D890" s="75">
        <v>1</v>
      </c>
      <c r="E890">
        <f t="shared" si="18"/>
        <v>2.1850759313886157E-2</v>
      </c>
    </row>
    <row r="891" spans="1:5" x14ac:dyDescent="0.2">
      <c r="A891" s="53">
        <v>890</v>
      </c>
      <c r="B891" s="4" t="s">
        <v>2422</v>
      </c>
      <c r="C891" s="56">
        <v>14888</v>
      </c>
      <c r="D891" s="75">
        <v>1</v>
      </c>
      <c r="E891">
        <f t="shared" si="18"/>
        <v>6.7168189145620644E-2</v>
      </c>
    </row>
    <row r="892" spans="1:5" x14ac:dyDescent="0.2">
      <c r="A892" s="53">
        <v>891</v>
      </c>
      <c r="B892" s="4" t="s">
        <v>2461</v>
      </c>
      <c r="C892" s="56">
        <v>127428</v>
      </c>
      <c r="D892" s="75">
        <v>1</v>
      </c>
      <c r="E892">
        <f t="shared" si="18"/>
        <v>7.8475688231785801E-3</v>
      </c>
    </row>
    <row r="893" spans="1:5" x14ac:dyDescent="0.2">
      <c r="A893" s="53">
        <v>892</v>
      </c>
      <c r="B893" s="4" t="s">
        <v>2463</v>
      </c>
      <c r="C893" s="56">
        <v>56670</v>
      </c>
      <c r="D893" s="75">
        <v>1</v>
      </c>
      <c r="E893">
        <f t="shared" si="18"/>
        <v>1.764602082230457E-2</v>
      </c>
    </row>
    <row r="894" spans="1:5" x14ac:dyDescent="0.2">
      <c r="A894" s="53">
        <v>893</v>
      </c>
      <c r="B894" s="4" t="s">
        <v>2467</v>
      </c>
      <c r="C894" s="56">
        <v>33531</v>
      </c>
      <c r="D894" s="75">
        <v>1</v>
      </c>
      <c r="E894">
        <f t="shared" si="18"/>
        <v>2.9823148728042707E-2</v>
      </c>
    </row>
    <row r="895" spans="1:5" x14ac:dyDescent="0.2">
      <c r="A895" s="53">
        <v>894</v>
      </c>
      <c r="B895" s="4" t="s">
        <v>2468</v>
      </c>
      <c r="C895" s="56">
        <v>39401</v>
      </c>
      <c r="D895" s="75">
        <v>1</v>
      </c>
      <c r="E895">
        <f t="shared" si="18"/>
        <v>2.538006649577422E-2</v>
      </c>
    </row>
    <row r="896" spans="1:5" x14ac:dyDescent="0.2">
      <c r="A896" s="53">
        <v>895</v>
      </c>
      <c r="B896" s="4" t="s">
        <v>2470</v>
      </c>
      <c r="C896" s="56">
        <v>66676</v>
      </c>
      <c r="D896" s="75">
        <v>1</v>
      </c>
      <c r="E896">
        <f t="shared" si="18"/>
        <v>1.4997900293958847E-2</v>
      </c>
    </row>
    <row r="897" spans="1:5" x14ac:dyDescent="0.2">
      <c r="A897" s="53">
        <v>896</v>
      </c>
      <c r="B897" s="4" t="s">
        <v>2503</v>
      </c>
      <c r="C897" s="56">
        <v>45247</v>
      </c>
      <c r="D897" s="75">
        <v>1</v>
      </c>
      <c r="E897">
        <f t="shared" si="18"/>
        <v>2.2100912767697305E-2</v>
      </c>
    </row>
    <row r="898" spans="1:5" x14ac:dyDescent="0.2">
      <c r="A898" s="53">
        <v>897</v>
      </c>
      <c r="B898" s="4" t="s">
        <v>2513</v>
      </c>
      <c r="C898" s="56">
        <v>24513</v>
      </c>
      <c r="D898" s="75">
        <v>1</v>
      </c>
      <c r="E898">
        <f t="shared" si="18"/>
        <v>4.0794680373679275E-2</v>
      </c>
    </row>
    <row r="899" spans="1:5" x14ac:dyDescent="0.2">
      <c r="A899" s="53">
        <v>898</v>
      </c>
      <c r="B899" s="4" t="s">
        <v>2514</v>
      </c>
      <c r="C899" s="56">
        <v>23398</v>
      </c>
      <c r="D899" s="75">
        <v>1</v>
      </c>
      <c r="E899">
        <f t="shared" ref="E899:E962" si="19">D899/C899*1000</f>
        <v>4.2738695615009828E-2</v>
      </c>
    </row>
    <row r="900" spans="1:5" x14ac:dyDescent="0.2">
      <c r="A900" s="53">
        <v>899</v>
      </c>
      <c r="B900" s="4" t="s">
        <v>2525</v>
      </c>
      <c r="C900" s="56">
        <v>37975</v>
      </c>
      <c r="D900" s="75">
        <v>1</v>
      </c>
      <c r="E900">
        <f t="shared" si="19"/>
        <v>2.6333113890717578E-2</v>
      </c>
    </row>
    <row r="901" spans="1:5" x14ac:dyDescent="0.2">
      <c r="A901" s="53">
        <v>900</v>
      </c>
      <c r="B901" s="4" t="s">
        <v>2538</v>
      </c>
      <c r="C901" s="56">
        <v>32503</v>
      </c>
      <c r="D901" s="75">
        <v>1</v>
      </c>
      <c r="E901">
        <f t="shared" si="19"/>
        <v>3.0766390794695876E-2</v>
      </c>
    </row>
    <row r="902" spans="1:5" x14ac:dyDescent="0.2">
      <c r="A902" s="53">
        <v>901</v>
      </c>
      <c r="B902" s="4" t="s">
        <v>2546</v>
      </c>
      <c r="C902" s="56">
        <v>23810</v>
      </c>
      <c r="D902" s="75">
        <v>1</v>
      </c>
      <c r="E902">
        <f t="shared" si="19"/>
        <v>4.1999160016799666E-2</v>
      </c>
    </row>
    <row r="903" spans="1:5" x14ac:dyDescent="0.2">
      <c r="A903" s="53">
        <v>902</v>
      </c>
      <c r="B903" s="4" t="s">
        <v>2548</v>
      </c>
      <c r="C903" s="56">
        <v>43054</v>
      </c>
      <c r="D903" s="75">
        <v>1</v>
      </c>
      <c r="E903">
        <f t="shared" si="19"/>
        <v>2.3226645607841313E-2</v>
      </c>
    </row>
    <row r="904" spans="1:5" x14ac:dyDescent="0.2">
      <c r="A904" s="53">
        <v>903</v>
      </c>
      <c r="B904" s="4" t="s">
        <v>2551</v>
      </c>
      <c r="C904" s="56">
        <v>30061</v>
      </c>
      <c r="D904" s="75">
        <v>1</v>
      </c>
      <c r="E904">
        <f t="shared" si="19"/>
        <v>3.3265693090715545E-2</v>
      </c>
    </row>
    <row r="905" spans="1:5" x14ac:dyDescent="0.2">
      <c r="A905" s="53">
        <v>904</v>
      </c>
      <c r="B905" s="4" t="s">
        <v>2559</v>
      </c>
      <c r="C905" s="56">
        <v>28262</v>
      </c>
      <c r="D905" s="75">
        <v>1</v>
      </c>
      <c r="E905">
        <f t="shared" si="19"/>
        <v>3.5383200056613121E-2</v>
      </c>
    </row>
    <row r="906" spans="1:5" x14ac:dyDescent="0.2">
      <c r="A906" s="53">
        <v>905</v>
      </c>
      <c r="B906" s="4" t="s">
        <v>2570</v>
      </c>
      <c r="C906" s="56">
        <v>27497</v>
      </c>
      <c r="D906" s="75">
        <v>1</v>
      </c>
      <c r="E906">
        <f t="shared" si="19"/>
        <v>3.6367603738589667E-2</v>
      </c>
    </row>
    <row r="907" spans="1:5" x14ac:dyDescent="0.2">
      <c r="A907" s="53">
        <v>906</v>
      </c>
      <c r="B907" s="4" t="s">
        <v>2580</v>
      </c>
      <c r="C907" s="56">
        <v>20868</v>
      </c>
      <c r="D907" s="75">
        <v>1</v>
      </c>
      <c r="E907">
        <f t="shared" si="19"/>
        <v>4.792026068621813E-2</v>
      </c>
    </row>
    <row r="908" spans="1:5" x14ac:dyDescent="0.2">
      <c r="A908" s="53">
        <v>907</v>
      </c>
      <c r="B908" s="4" t="s">
        <v>2582</v>
      </c>
      <c r="C908" s="56">
        <v>46873</v>
      </c>
      <c r="D908" s="75">
        <v>1</v>
      </c>
      <c r="E908">
        <f t="shared" si="19"/>
        <v>2.133424359439336E-2</v>
      </c>
    </row>
    <row r="909" spans="1:5" x14ac:dyDescent="0.2">
      <c r="A909" s="53">
        <v>908</v>
      </c>
      <c r="B909" s="4" t="s">
        <v>2594</v>
      </c>
      <c r="C909" s="56">
        <v>15785</v>
      </c>
      <c r="D909" s="75">
        <v>1</v>
      </c>
      <c r="E909">
        <f t="shared" si="19"/>
        <v>6.3351282863477992E-2</v>
      </c>
    </row>
    <row r="910" spans="1:5" x14ac:dyDescent="0.2">
      <c r="A910" s="53">
        <v>909</v>
      </c>
      <c r="B910" s="4" t="s">
        <v>2600</v>
      </c>
      <c r="C910" s="56">
        <v>59597</v>
      </c>
      <c r="D910" s="75">
        <v>1</v>
      </c>
      <c r="E910">
        <f t="shared" si="19"/>
        <v>1.6779368088997767E-2</v>
      </c>
    </row>
    <row r="911" spans="1:5" x14ac:dyDescent="0.2">
      <c r="A911" s="53">
        <v>910</v>
      </c>
      <c r="B911" s="4" t="s">
        <v>2604</v>
      </c>
      <c r="C911" s="56">
        <v>21662</v>
      </c>
      <c r="D911" s="75">
        <v>1</v>
      </c>
      <c r="E911">
        <f t="shared" si="19"/>
        <v>4.6163789123811284E-2</v>
      </c>
    </row>
    <row r="912" spans="1:5" x14ac:dyDescent="0.2">
      <c r="A912" s="53">
        <v>911</v>
      </c>
      <c r="B912" s="4" t="s">
        <v>2606</v>
      </c>
      <c r="C912" s="56">
        <v>83731</v>
      </c>
      <c r="D912" s="75">
        <v>1</v>
      </c>
      <c r="E912">
        <f t="shared" si="19"/>
        <v>1.1943007965986314E-2</v>
      </c>
    </row>
    <row r="913" spans="1:5" x14ac:dyDescent="0.2">
      <c r="A913" s="53">
        <v>912</v>
      </c>
      <c r="B913" s="4" t="s">
        <v>2609</v>
      </c>
      <c r="C913" s="56">
        <v>35012</v>
      </c>
      <c r="D913" s="75">
        <v>1</v>
      </c>
      <c r="E913">
        <f t="shared" si="19"/>
        <v>2.8561636010510684E-2</v>
      </c>
    </row>
    <row r="914" spans="1:5" x14ac:dyDescent="0.2">
      <c r="A914" s="53">
        <v>913</v>
      </c>
      <c r="B914" s="4" t="s">
        <v>2613</v>
      </c>
      <c r="C914" s="56">
        <v>34654</v>
      </c>
      <c r="D914" s="75">
        <v>1</v>
      </c>
      <c r="E914">
        <f t="shared" si="19"/>
        <v>2.8856697639522134E-2</v>
      </c>
    </row>
    <row r="915" spans="1:5" x14ac:dyDescent="0.2">
      <c r="A915" s="53">
        <v>914</v>
      </c>
      <c r="B915" s="4" t="s">
        <v>2619</v>
      </c>
      <c r="C915" s="56">
        <v>9798</v>
      </c>
      <c r="D915" s="75">
        <v>1</v>
      </c>
      <c r="E915">
        <f t="shared" si="19"/>
        <v>0.10206164523372117</v>
      </c>
    </row>
    <row r="916" spans="1:5" x14ac:dyDescent="0.2">
      <c r="A916" s="53">
        <v>915</v>
      </c>
      <c r="B916" s="4" t="s">
        <v>2629</v>
      </c>
      <c r="C916" s="56">
        <v>32096</v>
      </c>
      <c r="D916" s="75">
        <v>1</v>
      </c>
      <c r="E916">
        <f t="shared" si="19"/>
        <v>3.1156530408773676E-2</v>
      </c>
    </row>
    <row r="917" spans="1:5" x14ac:dyDescent="0.2">
      <c r="A917" s="53">
        <v>916</v>
      </c>
      <c r="B917" s="4" t="s">
        <v>2639</v>
      </c>
      <c r="C917" s="56">
        <v>25498</v>
      </c>
      <c r="D917" s="75">
        <v>1</v>
      </c>
      <c r="E917">
        <f t="shared" si="19"/>
        <v>3.9218762255863203E-2</v>
      </c>
    </row>
    <row r="918" spans="1:5" x14ac:dyDescent="0.2">
      <c r="A918" s="53">
        <v>917</v>
      </c>
      <c r="B918" s="4" t="s">
        <v>2641</v>
      </c>
      <c r="C918" s="56">
        <v>19654</v>
      </c>
      <c r="D918" s="75">
        <v>1</v>
      </c>
      <c r="E918">
        <f t="shared" si="19"/>
        <v>5.0880227943421188E-2</v>
      </c>
    </row>
    <row r="919" spans="1:5" x14ac:dyDescent="0.2">
      <c r="A919" s="53">
        <v>918</v>
      </c>
      <c r="B919" s="4" t="s">
        <v>2655</v>
      </c>
      <c r="C919" s="56">
        <v>13928</v>
      </c>
      <c r="D919" s="75">
        <v>1</v>
      </c>
      <c r="E919">
        <f t="shared" si="19"/>
        <v>7.1797817346352669E-2</v>
      </c>
    </row>
    <row r="920" spans="1:5" x14ac:dyDescent="0.2">
      <c r="A920" s="53">
        <v>919</v>
      </c>
      <c r="B920" s="4" t="s">
        <v>2662</v>
      </c>
      <c r="C920" s="56">
        <v>17473</v>
      </c>
      <c r="D920" s="75">
        <v>1</v>
      </c>
      <c r="E920">
        <f t="shared" si="19"/>
        <v>5.7231156641675725E-2</v>
      </c>
    </row>
    <row r="921" spans="1:5" x14ac:dyDescent="0.2">
      <c r="A921" s="53">
        <v>920</v>
      </c>
      <c r="B921" s="4" t="s">
        <v>2677</v>
      </c>
      <c r="C921" s="56">
        <v>85029</v>
      </c>
      <c r="D921" s="75">
        <v>1</v>
      </c>
      <c r="E921">
        <f t="shared" si="19"/>
        <v>1.1760693410483483E-2</v>
      </c>
    </row>
    <row r="922" spans="1:5" x14ac:dyDescent="0.2">
      <c r="A922" s="53">
        <v>921</v>
      </c>
      <c r="B922" s="4" t="s">
        <v>2685</v>
      </c>
      <c r="C922" s="56">
        <v>9709</v>
      </c>
      <c r="D922" s="75">
        <v>1</v>
      </c>
      <c r="E922">
        <f t="shared" si="19"/>
        <v>0.10299721907508497</v>
      </c>
    </row>
    <row r="923" spans="1:5" x14ac:dyDescent="0.2">
      <c r="A923" s="53">
        <v>922</v>
      </c>
      <c r="B923" s="4" t="s">
        <v>2691</v>
      </c>
      <c r="C923" s="56">
        <v>115429</v>
      </c>
      <c r="D923" s="75">
        <v>1</v>
      </c>
      <c r="E923">
        <f t="shared" si="19"/>
        <v>8.6633341707889697E-3</v>
      </c>
    </row>
    <row r="924" spans="1:5" x14ac:dyDescent="0.2">
      <c r="A924" s="53">
        <v>923</v>
      </c>
      <c r="B924" s="4" t="s">
        <v>2709</v>
      </c>
      <c r="C924" s="56">
        <v>1957</v>
      </c>
      <c r="D924" s="75">
        <v>1</v>
      </c>
      <c r="E924">
        <f t="shared" si="19"/>
        <v>0.510986203372509</v>
      </c>
    </row>
    <row r="925" spans="1:5" x14ac:dyDescent="0.2">
      <c r="A925" s="53">
        <v>924</v>
      </c>
      <c r="B925" s="4" t="s">
        <v>2721</v>
      </c>
      <c r="C925" s="56">
        <v>18214</v>
      </c>
      <c r="D925" s="75">
        <v>1</v>
      </c>
      <c r="E925">
        <f t="shared" si="19"/>
        <v>5.4902822005051061E-2</v>
      </c>
    </row>
    <row r="926" spans="1:5" x14ac:dyDescent="0.2">
      <c r="A926" s="53">
        <v>925</v>
      </c>
      <c r="B926" s="4" t="s">
        <v>2731</v>
      </c>
      <c r="C926" s="56">
        <v>48582</v>
      </c>
      <c r="D926" s="75">
        <v>1</v>
      </c>
      <c r="E926">
        <f t="shared" si="19"/>
        <v>2.0583755300316989E-2</v>
      </c>
    </row>
    <row r="927" spans="1:5" x14ac:dyDescent="0.2">
      <c r="A927" s="53">
        <v>926</v>
      </c>
      <c r="B927" s="4" t="s">
        <v>2757</v>
      </c>
      <c r="C927" s="56">
        <v>172692</v>
      </c>
      <c r="D927" s="75">
        <v>1</v>
      </c>
      <c r="E927">
        <f t="shared" si="19"/>
        <v>5.7906561971602629E-3</v>
      </c>
    </row>
    <row r="928" spans="1:5" x14ac:dyDescent="0.2">
      <c r="A928" s="53">
        <v>927</v>
      </c>
      <c r="B928" s="4" t="s">
        <v>2780</v>
      </c>
      <c r="C928" s="56">
        <v>88655</v>
      </c>
      <c r="D928" s="75">
        <v>1</v>
      </c>
      <c r="E928">
        <f t="shared" si="19"/>
        <v>1.127967965709774E-2</v>
      </c>
    </row>
    <row r="929" spans="1:5" x14ac:dyDescent="0.2">
      <c r="A929" s="53">
        <v>928</v>
      </c>
      <c r="B929" s="4" t="s">
        <v>2804</v>
      </c>
      <c r="C929" s="56">
        <v>38245</v>
      </c>
      <c r="D929" s="75">
        <v>1</v>
      </c>
      <c r="E929">
        <f t="shared" si="19"/>
        <v>2.6147208785462152E-2</v>
      </c>
    </row>
    <row r="930" spans="1:5" x14ac:dyDescent="0.2">
      <c r="A930" s="53">
        <v>929</v>
      </c>
      <c r="B930" s="4" t="s">
        <v>2814</v>
      </c>
      <c r="C930" s="56">
        <v>49121</v>
      </c>
      <c r="D930" s="75">
        <v>1</v>
      </c>
      <c r="E930">
        <f t="shared" si="19"/>
        <v>2.0357891736731745E-2</v>
      </c>
    </row>
    <row r="931" spans="1:5" x14ac:dyDescent="0.2">
      <c r="A931" s="53">
        <v>930</v>
      </c>
      <c r="B931" s="4" t="s">
        <v>2825</v>
      </c>
      <c r="C931" s="56">
        <v>20700</v>
      </c>
      <c r="D931" s="75">
        <v>1</v>
      </c>
      <c r="E931">
        <f t="shared" si="19"/>
        <v>4.8309178743961352E-2</v>
      </c>
    </row>
    <row r="932" spans="1:5" x14ac:dyDescent="0.2">
      <c r="A932" s="53">
        <v>931</v>
      </c>
      <c r="B932" s="4" t="s">
        <v>2832</v>
      </c>
      <c r="C932" s="56">
        <v>63369</v>
      </c>
      <c r="D932" s="75">
        <v>1</v>
      </c>
      <c r="E932">
        <f t="shared" si="19"/>
        <v>1.5780586722214333E-2</v>
      </c>
    </row>
    <row r="933" spans="1:5" x14ac:dyDescent="0.2">
      <c r="A933" s="53">
        <v>932</v>
      </c>
      <c r="B933" s="4" t="s">
        <v>2837</v>
      </c>
      <c r="C933" s="56">
        <v>56939</v>
      </c>
      <c r="D933" s="75">
        <v>1</v>
      </c>
      <c r="E933">
        <f t="shared" si="19"/>
        <v>1.7562654770895171E-2</v>
      </c>
    </row>
    <row r="934" spans="1:5" x14ac:dyDescent="0.2">
      <c r="A934" s="53">
        <v>933</v>
      </c>
      <c r="B934" s="4" t="s">
        <v>2859</v>
      </c>
      <c r="C934" s="56">
        <v>26403</v>
      </c>
      <c r="D934" s="75">
        <v>1</v>
      </c>
      <c r="E934">
        <f t="shared" si="19"/>
        <v>3.7874483960156045E-2</v>
      </c>
    </row>
    <row r="935" spans="1:5" x14ac:dyDescent="0.2">
      <c r="A935" s="53">
        <v>934</v>
      </c>
      <c r="B935" s="4" t="s">
        <v>2866</v>
      </c>
      <c r="C935" s="56">
        <v>16491</v>
      </c>
      <c r="D935" s="75">
        <v>1</v>
      </c>
      <c r="E935">
        <f t="shared" si="19"/>
        <v>6.0639136498696254E-2</v>
      </c>
    </row>
    <row r="936" spans="1:5" x14ac:dyDescent="0.2">
      <c r="A936" s="53">
        <v>935</v>
      </c>
      <c r="B936" s="4" t="s">
        <v>2871</v>
      </c>
      <c r="C936" s="56">
        <v>12758</v>
      </c>
      <c r="D936" s="75">
        <v>1</v>
      </c>
      <c r="E936">
        <f t="shared" si="19"/>
        <v>7.838219156607619E-2</v>
      </c>
    </row>
    <row r="937" spans="1:5" x14ac:dyDescent="0.2">
      <c r="A937" s="53">
        <v>936</v>
      </c>
      <c r="B937" s="4" t="s">
        <v>2875</v>
      </c>
      <c r="C937" s="56">
        <v>72111</v>
      </c>
      <c r="D937" s="75">
        <v>1</v>
      </c>
      <c r="E937">
        <f t="shared" si="19"/>
        <v>1.3867509811263192E-2</v>
      </c>
    </row>
    <row r="938" spans="1:5" x14ac:dyDescent="0.2">
      <c r="A938" s="53">
        <v>937</v>
      </c>
      <c r="B938" s="4" t="s">
        <v>2879</v>
      </c>
      <c r="C938" s="56">
        <v>40636</v>
      </c>
      <c r="D938" s="75">
        <v>1</v>
      </c>
      <c r="E938">
        <f t="shared" si="19"/>
        <v>2.4608721330839647E-2</v>
      </c>
    </row>
    <row r="939" spans="1:5" x14ac:dyDescent="0.2">
      <c r="A939" s="53">
        <v>938</v>
      </c>
      <c r="B939" s="4" t="s">
        <v>2891</v>
      </c>
      <c r="C939" s="56">
        <v>65745</v>
      </c>
      <c r="D939" s="75">
        <v>1</v>
      </c>
      <c r="E939">
        <f t="shared" si="19"/>
        <v>1.5210282150733896E-2</v>
      </c>
    </row>
    <row r="940" spans="1:5" x14ac:dyDescent="0.2">
      <c r="A940" s="53">
        <v>939</v>
      </c>
      <c r="B940" s="4" t="s">
        <v>2898</v>
      </c>
      <c r="C940" s="56">
        <v>46126</v>
      </c>
      <c r="D940" s="75">
        <v>1</v>
      </c>
      <c r="E940">
        <f t="shared" si="19"/>
        <v>2.1679746780557601E-2</v>
      </c>
    </row>
    <row r="941" spans="1:5" x14ac:dyDescent="0.2">
      <c r="A941" s="53">
        <v>940</v>
      </c>
      <c r="B941" s="4" t="s">
        <v>3007</v>
      </c>
      <c r="C941" s="56">
        <v>41767</v>
      </c>
      <c r="D941" s="75">
        <v>1</v>
      </c>
      <c r="E941">
        <f t="shared" si="19"/>
        <v>2.3942346828836163E-2</v>
      </c>
    </row>
    <row r="942" spans="1:5" x14ac:dyDescent="0.2">
      <c r="A942" s="53">
        <v>941</v>
      </c>
      <c r="B942" s="4" t="s">
        <v>3018</v>
      </c>
      <c r="C942" s="56">
        <v>10494</v>
      </c>
      <c r="D942" s="75">
        <v>1</v>
      </c>
      <c r="E942">
        <f t="shared" si="19"/>
        <v>9.5292548122736798E-2</v>
      </c>
    </row>
    <row r="943" spans="1:5" x14ac:dyDescent="0.2">
      <c r="A943" s="53">
        <v>942</v>
      </c>
      <c r="B943" s="4" t="s">
        <v>3042</v>
      </c>
      <c r="C943" s="56">
        <v>24452</v>
      </c>
      <c r="D943" s="75">
        <v>1</v>
      </c>
      <c r="E943">
        <f t="shared" si="19"/>
        <v>4.089645018812367E-2</v>
      </c>
    </row>
    <row r="944" spans="1:5" x14ac:dyDescent="0.2">
      <c r="A944" s="53">
        <v>943</v>
      </c>
      <c r="B944" s="4" t="s">
        <v>3047</v>
      </c>
      <c r="C944" s="56">
        <v>38057</v>
      </c>
      <c r="D944" s="75">
        <v>1</v>
      </c>
      <c r="E944">
        <f t="shared" si="19"/>
        <v>2.6276374911317235E-2</v>
      </c>
    </row>
    <row r="945" spans="1:5" x14ac:dyDescent="0.2">
      <c r="A945" s="53">
        <v>944</v>
      </c>
      <c r="B945" s="4" t="s">
        <v>3090</v>
      </c>
      <c r="C945" s="56">
        <v>33303</v>
      </c>
      <c r="D945" s="75">
        <v>1</v>
      </c>
      <c r="E945">
        <f t="shared" si="19"/>
        <v>3.002732486562772E-2</v>
      </c>
    </row>
    <row r="946" spans="1:5" x14ac:dyDescent="0.2">
      <c r="A946" s="53">
        <v>945</v>
      </c>
      <c r="B946" s="4" t="s">
        <v>3112</v>
      </c>
      <c r="C946" s="56">
        <v>35649</v>
      </c>
      <c r="D946" s="75">
        <v>1</v>
      </c>
      <c r="E946">
        <f t="shared" si="19"/>
        <v>2.8051277735700861E-2</v>
      </c>
    </row>
    <row r="947" spans="1:5" x14ac:dyDescent="0.2">
      <c r="A947" s="53">
        <v>946</v>
      </c>
      <c r="B947" s="4" t="s">
        <v>3116</v>
      </c>
      <c r="C947" s="56">
        <v>7530</v>
      </c>
      <c r="D947" s="75">
        <v>1</v>
      </c>
      <c r="E947">
        <f t="shared" si="19"/>
        <v>0.13280212483399734</v>
      </c>
    </row>
    <row r="948" spans="1:5" x14ac:dyDescent="0.2">
      <c r="A948" s="53">
        <v>947</v>
      </c>
      <c r="B948" s="4" t="s">
        <v>3147</v>
      </c>
      <c r="C948" s="56">
        <v>31343</v>
      </c>
      <c r="D948" s="75">
        <v>1</v>
      </c>
      <c r="E948">
        <f t="shared" si="19"/>
        <v>3.1905050569505156E-2</v>
      </c>
    </row>
    <row r="949" spans="1:5" x14ac:dyDescent="0.2">
      <c r="A949" s="53">
        <v>948</v>
      </c>
      <c r="B949" s="4" t="s">
        <v>3149</v>
      </c>
      <c r="C949" s="56">
        <v>93225</v>
      </c>
      <c r="D949" s="75">
        <v>1</v>
      </c>
      <c r="E949">
        <f t="shared" si="19"/>
        <v>1.0726736390453205E-2</v>
      </c>
    </row>
    <row r="950" spans="1:5" x14ac:dyDescent="0.2">
      <c r="A950" s="53">
        <v>949</v>
      </c>
      <c r="B950" s="4" t="s">
        <v>3151</v>
      </c>
      <c r="C950" s="56">
        <v>433415</v>
      </c>
      <c r="D950" s="75">
        <v>1</v>
      </c>
      <c r="E950">
        <f t="shared" si="19"/>
        <v>2.3072574783983019E-3</v>
      </c>
    </row>
    <row r="951" spans="1:5" x14ac:dyDescent="0.2">
      <c r="A951" s="53">
        <v>950</v>
      </c>
      <c r="B951" s="4" t="s">
        <v>3155</v>
      </c>
      <c r="C951" s="56">
        <v>135043</v>
      </c>
      <c r="D951" s="75">
        <v>1</v>
      </c>
      <c r="E951">
        <f t="shared" si="19"/>
        <v>7.4050487622460996E-3</v>
      </c>
    </row>
    <row r="952" spans="1:5" x14ac:dyDescent="0.2">
      <c r="A952" s="53">
        <v>951</v>
      </c>
      <c r="B952" s="4" t="s">
        <v>3180</v>
      </c>
      <c r="C952" s="56">
        <v>673746</v>
      </c>
      <c r="D952" s="75">
        <v>1</v>
      </c>
      <c r="E952">
        <f t="shared" si="19"/>
        <v>1.4842388674663747E-3</v>
      </c>
    </row>
    <row r="953" spans="1:5" x14ac:dyDescent="0.2">
      <c r="A953" s="53">
        <v>952</v>
      </c>
      <c r="B953" s="4" t="s">
        <v>3188</v>
      </c>
      <c r="C953" s="56">
        <v>601863</v>
      </c>
      <c r="D953" s="75">
        <v>1</v>
      </c>
      <c r="E953">
        <f t="shared" si="19"/>
        <v>1.6615076853037985E-3</v>
      </c>
    </row>
    <row r="954" spans="1:5" x14ac:dyDescent="0.2">
      <c r="A954" s="53">
        <v>953</v>
      </c>
      <c r="B954" s="4" t="s">
        <v>3189</v>
      </c>
      <c r="C954" s="56">
        <v>112953</v>
      </c>
      <c r="D954" s="75">
        <v>1</v>
      </c>
      <c r="E954">
        <f t="shared" si="19"/>
        <v>8.8532398431205896E-3</v>
      </c>
    </row>
    <row r="955" spans="1:5" x14ac:dyDescent="0.2">
      <c r="A955" s="53">
        <v>954</v>
      </c>
      <c r="B955" s="4" t="s">
        <v>3196</v>
      </c>
      <c r="C955" s="56">
        <v>26807</v>
      </c>
      <c r="D955" s="75">
        <v>1</v>
      </c>
      <c r="E955">
        <f t="shared" si="19"/>
        <v>3.7303689334875219E-2</v>
      </c>
    </row>
    <row r="956" spans="1:5" x14ac:dyDescent="0.2">
      <c r="A956" s="53">
        <v>955</v>
      </c>
      <c r="B956" s="4" t="s">
        <v>5010</v>
      </c>
      <c r="C956" s="56">
        <v>68119</v>
      </c>
      <c r="D956" s="75">
        <v>1</v>
      </c>
      <c r="E956">
        <f t="shared" si="19"/>
        <v>1.4680192016911581E-2</v>
      </c>
    </row>
    <row r="957" spans="1:5" x14ac:dyDescent="0.2">
      <c r="A957" s="53">
        <v>956</v>
      </c>
      <c r="B957" s="4" t="s">
        <v>3244</v>
      </c>
      <c r="C957" s="56">
        <v>58571</v>
      </c>
      <c r="D957" s="75">
        <v>1</v>
      </c>
      <c r="E957">
        <f t="shared" si="19"/>
        <v>1.7073295658260917E-2</v>
      </c>
    </row>
    <row r="958" spans="1:5" x14ac:dyDescent="0.2">
      <c r="A958" s="53">
        <v>957</v>
      </c>
      <c r="B958" s="4" t="s">
        <v>3249</v>
      </c>
      <c r="C958" s="56">
        <v>50111</v>
      </c>
      <c r="D958" s="75">
        <v>1</v>
      </c>
      <c r="E958">
        <f t="shared" si="19"/>
        <v>1.9955698349663747E-2</v>
      </c>
    </row>
    <row r="959" spans="1:5" x14ac:dyDescent="0.2">
      <c r="A959" s="53">
        <v>958</v>
      </c>
      <c r="B959" s="4" t="s">
        <v>3250</v>
      </c>
      <c r="C959" s="56">
        <v>54815</v>
      </c>
      <c r="D959" s="75">
        <v>1</v>
      </c>
      <c r="E959">
        <f t="shared" si="19"/>
        <v>1.8243181610872936E-2</v>
      </c>
    </row>
    <row r="960" spans="1:5" x14ac:dyDescent="0.2">
      <c r="A960" s="53">
        <v>959</v>
      </c>
      <c r="B960" s="4" t="s">
        <v>3262</v>
      </c>
      <c r="C960" s="56">
        <v>57336</v>
      </c>
      <c r="D960" s="75">
        <v>1</v>
      </c>
      <c r="E960">
        <f t="shared" si="19"/>
        <v>1.7441049253523092E-2</v>
      </c>
    </row>
    <row r="961" spans="1:5" x14ac:dyDescent="0.2">
      <c r="A961" s="53">
        <v>960</v>
      </c>
      <c r="B961" s="4" t="s">
        <v>3279</v>
      </c>
      <c r="C961" s="56">
        <v>74365</v>
      </c>
      <c r="D961" s="75">
        <v>1</v>
      </c>
      <c r="E961">
        <f t="shared" si="19"/>
        <v>1.3447186176292611E-2</v>
      </c>
    </row>
    <row r="962" spans="1:5" x14ac:dyDescent="0.2">
      <c r="A962" s="53">
        <v>961</v>
      </c>
      <c r="B962" s="4" t="s">
        <v>3281</v>
      </c>
      <c r="C962" s="56">
        <v>124126</v>
      </c>
      <c r="D962" s="75">
        <v>1</v>
      </c>
      <c r="E962">
        <f t="shared" si="19"/>
        <v>8.0563298583697217E-3</v>
      </c>
    </row>
    <row r="963" spans="1:5" x14ac:dyDescent="0.2">
      <c r="A963" s="53">
        <v>962</v>
      </c>
      <c r="B963" s="4" t="s">
        <v>3282</v>
      </c>
      <c r="C963" s="56">
        <v>80415</v>
      </c>
      <c r="D963" s="75">
        <v>1</v>
      </c>
      <c r="E963">
        <f t="shared" ref="E963:E1026" si="20">D963/C963*1000</f>
        <v>1.2435490891002923E-2</v>
      </c>
    </row>
    <row r="964" spans="1:5" x14ac:dyDescent="0.2">
      <c r="A964" s="53">
        <v>963</v>
      </c>
      <c r="B964" s="4" t="s">
        <v>3288</v>
      </c>
      <c r="C964" s="56">
        <v>45850</v>
      </c>
      <c r="D964" s="75">
        <v>1</v>
      </c>
      <c r="E964">
        <f t="shared" si="20"/>
        <v>2.1810250817884406E-2</v>
      </c>
    </row>
    <row r="965" spans="1:5" x14ac:dyDescent="0.2">
      <c r="A965" s="53">
        <v>964</v>
      </c>
      <c r="B965" s="4" t="s">
        <v>3315</v>
      </c>
      <c r="C965" s="56">
        <v>113130</v>
      </c>
      <c r="D965" s="75">
        <v>1</v>
      </c>
      <c r="E965">
        <f t="shared" si="20"/>
        <v>8.8393883143286483E-3</v>
      </c>
    </row>
    <row r="966" spans="1:5" x14ac:dyDescent="0.2">
      <c r="A966" s="53">
        <v>965</v>
      </c>
      <c r="B966" s="4" t="s">
        <v>3321</v>
      </c>
      <c r="C966" s="56">
        <v>60589</v>
      </c>
      <c r="D966" s="75">
        <v>1</v>
      </c>
      <c r="E966">
        <f t="shared" si="20"/>
        <v>1.650464605786529E-2</v>
      </c>
    </row>
    <row r="967" spans="1:5" x14ac:dyDescent="0.2">
      <c r="A967" s="53">
        <v>966</v>
      </c>
      <c r="B967" s="4" t="s">
        <v>3325</v>
      </c>
      <c r="C967" s="56">
        <v>357397</v>
      </c>
      <c r="D967" s="75">
        <v>1</v>
      </c>
      <c r="E967">
        <f t="shared" si="20"/>
        <v>2.7980089368405442E-3</v>
      </c>
    </row>
    <row r="968" spans="1:5" x14ac:dyDescent="0.2">
      <c r="A968" s="53">
        <v>967</v>
      </c>
      <c r="B968" s="4" t="s">
        <v>3357</v>
      </c>
      <c r="C968" s="56">
        <v>100881</v>
      </c>
      <c r="D968" s="75">
        <v>1</v>
      </c>
      <c r="E968">
        <f t="shared" si="20"/>
        <v>9.912669382738078E-3</v>
      </c>
    </row>
    <row r="969" spans="1:5" x14ac:dyDescent="0.2">
      <c r="A969" s="53">
        <v>968</v>
      </c>
      <c r="B969" s="4" t="s">
        <v>3366</v>
      </c>
      <c r="C969" s="56">
        <v>64434</v>
      </c>
      <c r="D969" s="75">
        <v>1</v>
      </c>
      <c r="E969">
        <f t="shared" si="20"/>
        <v>1.5519756650215724E-2</v>
      </c>
    </row>
    <row r="970" spans="1:5" x14ac:dyDescent="0.2">
      <c r="A970" s="53">
        <v>969</v>
      </c>
      <c r="B970" s="4" t="s">
        <v>3368</v>
      </c>
      <c r="C970" s="56">
        <v>44397</v>
      </c>
      <c r="D970" s="75">
        <v>1</v>
      </c>
      <c r="E970">
        <f t="shared" si="20"/>
        <v>2.2524044417415592E-2</v>
      </c>
    </row>
    <row r="971" spans="1:5" x14ac:dyDescent="0.2">
      <c r="A971" s="53">
        <v>970</v>
      </c>
      <c r="B971" s="4" t="s">
        <v>3373</v>
      </c>
      <c r="C971" s="56">
        <v>216977</v>
      </c>
      <c r="D971" s="75">
        <v>1</v>
      </c>
      <c r="E971">
        <f t="shared" si="20"/>
        <v>4.6087834194407703E-3</v>
      </c>
    </row>
    <row r="972" spans="1:5" x14ac:dyDescent="0.2">
      <c r="A972" s="53">
        <v>971</v>
      </c>
      <c r="B972" s="4" t="s">
        <v>3376</v>
      </c>
      <c r="C972" s="56">
        <v>99377</v>
      </c>
      <c r="D972" s="75">
        <v>1</v>
      </c>
      <c r="E972">
        <f t="shared" si="20"/>
        <v>1.0062690562202522E-2</v>
      </c>
    </row>
    <row r="973" spans="1:5" x14ac:dyDescent="0.2">
      <c r="A973" s="53">
        <v>972</v>
      </c>
      <c r="B973" s="4" t="s">
        <v>3387</v>
      </c>
      <c r="C973" s="56">
        <v>242032</v>
      </c>
      <c r="D973" s="75">
        <v>1</v>
      </c>
      <c r="E973">
        <f t="shared" si="20"/>
        <v>4.1316850664374957E-3</v>
      </c>
    </row>
    <row r="974" spans="1:5" x14ac:dyDescent="0.2">
      <c r="A974" s="53">
        <v>973</v>
      </c>
      <c r="B974" s="4" t="s">
        <v>3393</v>
      </c>
      <c r="C974" s="56">
        <v>29072</v>
      </c>
      <c r="D974" s="75">
        <v>1</v>
      </c>
      <c r="E974">
        <f t="shared" si="20"/>
        <v>3.4397358282883872E-2</v>
      </c>
    </row>
    <row r="975" spans="1:5" x14ac:dyDescent="0.2">
      <c r="A975" s="53">
        <v>974</v>
      </c>
      <c r="B975" s="4" t="s">
        <v>3403</v>
      </c>
      <c r="C975" s="56">
        <v>14070</v>
      </c>
      <c r="D975" s="75">
        <v>1</v>
      </c>
      <c r="E975">
        <f t="shared" si="20"/>
        <v>7.1073205401563616E-2</v>
      </c>
    </row>
    <row r="976" spans="1:5" x14ac:dyDescent="0.2">
      <c r="A976" s="53">
        <v>975</v>
      </c>
      <c r="B976" s="4" t="s">
        <v>3414</v>
      </c>
      <c r="C976" s="56">
        <v>232217</v>
      </c>
      <c r="D976" s="75">
        <v>1</v>
      </c>
      <c r="E976">
        <f t="shared" si="20"/>
        <v>4.3063169363138781E-3</v>
      </c>
    </row>
    <row r="977" spans="1:5" x14ac:dyDescent="0.2">
      <c r="A977" s="53">
        <v>976</v>
      </c>
      <c r="B977" s="4" t="s">
        <v>3416</v>
      </c>
      <c r="C977" s="56">
        <v>185564</v>
      </c>
      <c r="D977" s="75">
        <v>1</v>
      </c>
      <c r="E977">
        <f t="shared" si="20"/>
        <v>5.3889763100601409E-3</v>
      </c>
    </row>
    <row r="978" spans="1:5" x14ac:dyDescent="0.2">
      <c r="A978" s="53">
        <v>977</v>
      </c>
      <c r="B978" s="4" t="s">
        <v>3418</v>
      </c>
      <c r="C978" s="56">
        <v>46302</v>
      </c>
      <c r="D978" s="75">
        <v>1</v>
      </c>
      <c r="E978">
        <f t="shared" si="20"/>
        <v>2.1597339207809596E-2</v>
      </c>
    </row>
    <row r="979" spans="1:5" x14ac:dyDescent="0.2">
      <c r="A979" s="53">
        <v>978</v>
      </c>
      <c r="B979" s="4" t="s">
        <v>3437</v>
      </c>
      <c r="C979" s="56">
        <v>87014</v>
      </c>
      <c r="D979" s="75">
        <v>1</v>
      </c>
      <c r="E979">
        <f t="shared" si="20"/>
        <v>1.149240352127244E-2</v>
      </c>
    </row>
    <row r="980" spans="1:5" x14ac:dyDescent="0.2">
      <c r="A980" s="53">
        <v>979</v>
      </c>
      <c r="B980" s="4" t="s">
        <v>3440</v>
      </c>
      <c r="C980" s="56">
        <v>39481</v>
      </c>
      <c r="D980" s="75">
        <v>1</v>
      </c>
      <c r="E980">
        <f t="shared" si="20"/>
        <v>2.5328639092221578E-2</v>
      </c>
    </row>
    <row r="981" spans="1:5" x14ac:dyDescent="0.2">
      <c r="A981" s="53">
        <v>980</v>
      </c>
      <c r="B981" s="4" t="s">
        <v>3458</v>
      </c>
      <c r="C981" s="56">
        <v>54522</v>
      </c>
      <c r="D981" s="75">
        <v>1</v>
      </c>
      <c r="E981">
        <f t="shared" si="20"/>
        <v>1.8341220057958255E-2</v>
      </c>
    </row>
    <row r="982" spans="1:5" x14ac:dyDescent="0.2">
      <c r="A982" s="53">
        <v>981</v>
      </c>
      <c r="B982" s="4" t="s">
        <v>3471</v>
      </c>
      <c r="C982" s="56">
        <v>257181</v>
      </c>
      <c r="D982" s="75">
        <v>1</v>
      </c>
      <c r="E982">
        <f t="shared" si="20"/>
        <v>3.8883121225907051E-3</v>
      </c>
    </row>
    <row r="983" spans="1:5" x14ac:dyDescent="0.2">
      <c r="A983" s="53">
        <v>982</v>
      </c>
      <c r="B983" s="4" t="s">
        <v>3477</v>
      </c>
      <c r="C983" s="56">
        <v>21567</v>
      </c>
      <c r="D983" s="75">
        <v>1</v>
      </c>
      <c r="E983">
        <f t="shared" si="20"/>
        <v>4.6367134974729912E-2</v>
      </c>
    </row>
    <row r="984" spans="1:5" x14ac:dyDescent="0.2">
      <c r="A984" s="53">
        <v>983</v>
      </c>
      <c r="B984" s="4" t="s">
        <v>3479</v>
      </c>
      <c r="C984" s="56">
        <v>19828</v>
      </c>
      <c r="D984" s="75">
        <v>1</v>
      </c>
      <c r="E984">
        <f t="shared" si="20"/>
        <v>5.0433730078676624E-2</v>
      </c>
    </row>
    <row r="985" spans="1:5" x14ac:dyDescent="0.2">
      <c r="A985" s="53">
        <v>984</v>
      </c>
      <c r="B985" s="4" t="s">
        <v>3482</v>
      </c>
      <c r="C985" s="56">
        <v>14609</v>
      </c>
      <c r="D985" s="75">
        <v>1</v>
      </c>
      <c r="E985">
        <f t="shared" si="20"/>
        <v>6.8450954890820717E-2</v>
      </c>
    </row>
    <row r="986" spans="1:5" x14ac:dyDescent="0.2">
      <c r="A986" s="53">
        <v>985</v>
      </c>
      <c r="B986" s="4" t="s">
        <v>3491</v>
      </c>
      <c r="C986" s="56">
        <v>187189</v>
      </c>
      <c r="D986" s="75">
        <v>1</v>
      </c>
      <c r="E986">
        <f t="shared" si="20"/>
        <v>5.3421942528674229E-3</v>
      </c>
    </row>
    <row r="987" spans="1:5" x14ac:dyDescent="0.2">
      <c r="A987" s="53">
        <v>986</v>
      </c>
      <c r="B987" s="4" t="s">
        <v>3495</v>
      </c>
      <c r="C987" s="56">
        <v>14059</v>
      </c>
      <c r="D987" s="75">
        <v>1</v>
      </c>
      <c r="E987">
        <f t="shared" si="20"/>
        <v>7.1128814282665917E-2</v>
      </c>
    </row>
    <row r="988" spans="1:5" x14ac:dyDescent="0.2">
      <c r="A988" s="53">
        <v>987</v>
      </c>
      <c r="B988" s="4" t="s">
        <v>3506</v>
      </c>
      <c r="C988" s="56">
        <v>74967</v>
      </c>
      <c r="D988" s="75">
        <v>1</v>
      </c>
      <c r="E988">
        <f t="shared" si="20"/>
        <v>1.3339202582469619E-2</v>
      </c>
    </row>
    <row r="989" spans="1:5" x14ac:dyDescent="0.2">
      <c r="A989" s="53">
        <v>988</v>
      </c>
      <c r="B989" s="4" t="s">
        <v>3508</v>
      </c>
      <c r="C989" s="56">
        <v>28175</v>
      </c>
      <c r="D989" s="75">
        <v>1</v>
      </c>
      <c r="E989">
        <f t="shared" si="20"/>
        <v>3.5492457852706299E-2</v>
      </c>
    </row>
    <row r="990" spans="1:5" x14ac:dyDescent="0.2">
      <c r="A990" s="53">
        <v>989</v>
      </c>
      <c r="B990" s="4" t="s">
        <v>3513</v>
      </c>
      <c r="C990" s="56">
        <v>61779</v>
      </c>
      <c r="D990" s="75">
        <v>1</v>
      </c>
      <c r="E990">
        <f t="shared" si="20"/>
        <v>1.618673011864873E-2</v>
      </c>
    </row>
    <row r="991" spans="1:5" x14ac:dyDescent="0.2">
      <c r="A991" s="53">
        <v>990</v>
      </c>
      <c r="B991" s="4" t="s">
        <v>3523</v>
      </c>
      <c r="C991" s="56">
        <v>11787</v>
      </c>
      <c r="D991" s="75">
        <v>1</v>
      </c>
      <c r="E991">
        <f t="shared" si="20"/>
        <v>8.4839229659794693E-2</v>
      </c>
    </row>
    <row r="992" spans="1:5" x14ac:dyDescent="0.2">
      <c r="A992" s="53">
        <v>991</v>
      </c>
      <c r="B992" s="4" t="s">
        <v>3539</v>
      </c>
      <c r="C992" s="56">
        <v>55473</v>
      </c>
      <c r="D992" s="75">
        <v>1</v>
      </c>
      <c r="E992">
        <f t="shared" si="20"/>
        <v>1.8026787806680728E-2</v>
      </c>
    </row>
    <row r="993" spans="1:5" x14ac:dyDescent="0.2">
      <c r="A993" s="53">
        <v>992</v>
      </c>
      <c r="B993" s="4" t="s">
        <v>3542</v>
      </c>
      <c r="C993" s="56">
        <v>7536</v>
      </c>
      <c r="D993" s="75">
        <v>1</v>
      </c>
      <c r="E993">
        <f t="shared" si="20"/>
        <v>0.1326963906581741</v>
      </c>
    </row>
    <row r="994" spans="1:5" x14ac:dyDescent="0.2">
      <c r="A994" s="53">
        <v>993</v>
      </c>
      <c r="B994" s="4" t="s">
        <v>3547</v>
      </c>
      <c r="C994" s="56">
        <v>49647</v>
      </c>
      <c r="D994" s="75">
        <v>1</v>
      </c>
      <c r="E994">
        <f t="shared" si="20"/>
        <v>2.0142203959957299E-2</v>
      </c>
    </row>
    <row r="995" spans="1:5" x14ac:dyDescent="0.2">
      <c r="A995" s="53">
        <v>994</v>
      </c>
      <c r="B995" s="4" t="s">
        <v>3549</v>
      </c>
      <c r="C995" s="56">
        <v>30744</v>
      </c>
      <c r="D995" s="75">
        <v>1</v>
      </c>
      <c r="E995">
        <f t="shared" si="20"/>
        <v>3.2526671870934165E-2</v>
      </c>
    </row>
    <row r="996" spans="1:5" x14ac:dyDescent="0.2">
      <c r="A996" s="53">
        <v>995</v>
      </c>
      <c r="B996" s="4" t="s">
        <v>3551</v>
      </c>
      <c r="C996" s="56">
        <v>19758</v>
      </c>
      <c r="D996" s="75">
        <v>1</v>
      </c>
      <c r="E996">
        <f t="shared" si="20"/>
        <v>5.0612410162971959E-2</v>
      </c>
    </row>
    <row r="997" spans="1:5" x14ac:dyDescent="0.2">
      <c r="A997" s="53">
        <v>996</v>
      </c>
      <c r="B997" s="4" t="s">
        <v>3555</v>
      </c>
      <c r="C997" s="56">
        <v>10899</v>
      </c>
      <c r="D997" s="75">
        <v>1</v>
      </c>
      <c r="E997">
        <f t="shared" si="20"/>
        <v>9.175153683824204E-2</v>
      </c>
    </row>
    <row r="998" spans="1:5" x14ac:dyDescent="0.2">
      <c r="A998" s="53">
        <v>997</v>
      </c>
      <c r="B998" s="4" t="s">
        <v>3558</v>
      </c>
      <c r="C998" s="56">
        <v>11451</v>
      </c>
      <c r="D998" s="75">
        <v>1</v>
      </c>
      <c r="E998">
        <f t="shared" si="20"/>
        <v>8.7328617587983576E-2</v>
      </c>
    </row>
    <row r="999" spans="1:5" x14ac:dyDescent="0.2">
      <c r="A999" s="53">
        <v>998</v>
      </c>
      <c r="B999" s="4" t="s">
        <v>3573</v>
      </c>
      <c r="C999" s="56">
        <v>10807</v>
      </c>
      <c r="D999" s="75">
        <v>1</v>
      </c>
      <c r="E999">
        <f t="shared" si="20"/>
        <v>9.2532617747756077E-2</v>
      </c>
    </row>
    <row r="1000" spans="1:5" x14ac:dyDescent="0.2">
      <c r="A1000" s="53">
        <v>999</v>
      </c>
      <c r="B1000" s="4" t="s">
        <v>3577</v>
      </c>
      <c r="C1000" s="56">
        <v>102197</v>
      </c>
      <c r="D1000" s="75">
        <v>1</v>
      </c>
      <c r="E1000">
        <f t="shared" si="20"/>
        <v>9.7850230437292688E-3</v>
      </c>
    </row>
    <row r="1001" spans="1:5" x14ac:dyDescent="0.2">
      <c r="A1001" s="53">
        <v>1000</v>
      </c>
      <c r="B1001" s="4" t="s">
        <v>3584</v>
      </c>
      <c r="C1001" s="56">
        <v>6780</v>
      </c>
      <c r="D1001" s="75">
        <v>1</v>
      </c>
      <c r="E1001">
        <f t="shared" si="20"/>
        <v>0.14749262536873156</v>
      </c>
    </row>
    <row r="1002" spans="1:5" x14ac:dyDescent="0.2">
      <c r="A1002" s="53">
        <v>1001</v>
      </c>
      <c r="B1002" s="4" t="s">
        <v>3588</v>
      </c>
      <c r="C1002" s="56">
        <v>93263</v>
      </c>
      <c r="D1002" s="75">
        <v>1</v>
      </c>
      <c r="E1002">
        <f t="shared" si="20"/>
        <v>1.0722365782786313E-2</v>
      </c>
    </row>
    <row r="1003" spans="1:5" x14ac:dyDescent="0.2">
      <c r="A1003" s="53">
        <v>1002</v>
      </c>
      <c r="B1003" s="4" t="s">
        <v>3597</v>
      </c>
      <c r="C1003" s="56">
        <v>16658</v>
      </c>
      <c r="D1003" s="75">
        <v>1</v>
      </c>
      <c r="E1003">
        <f t="shared" si="20"/>
        <v>6.003121623244087E-2</v>
      </c>
    </row>
    <row r="1004" spans="1:5" x14ac:dyDescent="0.2">
      <c r="A1004" s="53">
        <v>1003</v>
      </c>
      <c r="B1004" s="4" t="s">
        <v>3603</v>
      </c>
      <c r="C1004" s="56">
        <v>54091</v>
      </c>
      <c r="D1004" s="75">
        <v>1</v>
      </c>
      <c r="E1004">
        <f t="shared" si="20"/>
        <v>1.8487363886783383E-2</v>
      </c>
    </row>
    <row r="1005" spans="1:5" x14ac:dyDescent="0.2">
      <c r="A1005" s="53">
        <v>1004</v>
      </c>
      <c r="B1005" s="4" t="s">
        <v>3604</v>
      </c>
      <c r="C1005" s="56">
        <v>63992</v>
      </c>
      <c r="D1005" s="75">
        <v>1</v>
      </c>
      <c r="E1005">
        <f t="shared" si="20"/>
        <v>1.5626953369171147E-2</v>
      </c>
    </row>
    <row r="1006" spans="1:5" x14ac:dyDescent="0.2">
      <c r="A1006" s="53">
        <v>1005</v>
      </c>
      <c r="B1006" s="4" t="s">
        <v>3610</v>
      </c>
      <c r="C1006" s="56">
        <v>111951</v>
      </c>
      <c r="D1006" s="75">
        <v>1</v>
      </c>
      <c r="E1006">
        <f t="shared" si="20"/>
        <v>8.9324793883038111E-3</v>
      </c>
    </row>
    <row r="1007" spans="1:5" x14ac:dyDescent="0.2">
      <c r="A1007" s="53">
        <v>1006</v>
      </c>
      <c r="B1007" s="4" t="s">
        <v>3622</v>
      </c>
      <c r="C1007" s="56">
        <v>70274</v>
      </c>
      <c r="D1007" s="75">
        <v>1</v>
      </c>
      <c r="E1007">
        <f t="shared" si="20"/>
        <v>1.4230013945413665E-2</v>
      </c>
    </row>
    <row r="1008" spans="1:5" x14ac:dyDescent="0.2">
      <c r="A1008" s="53">
        <v>1007</v>
      </c>
      <c r="B1008" s="4" t="s">
        <v>3627</v>
      </c>
      <c r="C1008" s="56">
        <v>132843</v>
      </c>
      <c r="D1008" s="75">
        <v>1</v>
      </c>
      <c r="E1008">
        <f t="shared" si="20"/>
        <v>7.5276830544326757E-3</v>
      </c>
    </row>
    <row r="1009" spans="1:5" x14ac:dyDescent="0.2">
      <c r="A1009" s="53">
        <v>1008</v>
      </c>
      <c r="B1009" s="4" t="s">
        <v>3628</v>
      </c>
      <c r="C1009" s="56">
        <v>32261</v>
      </c>
      <c r="D1009" s="75">
        <v>1</v>
      </c>
      <c r="E1009">
        <f t="shared" si="20"/>
        <v>3.099717925668764E-2</v>
      </c>
    </row>
    <row r="1010" spans="1:5" x14ac:dyDescent="0.2">
      <c r="A1010" s="53">
        <v>1009</v>
      </c>
      <c r="B1010" s="4" t="s">
        <v>3640</v>
      </c>
      <c r="C1010" s="56">
        <v>25900</v>
      </c>
      <c r="D1010" s="75">
        <v>1</v>
      </c>
      <c r="E1010">
        <f t="shared" si="20"/>
        <v>3.8610038610038609E-2</v>
      </c>
    </row>
    <row r="1011" spans="1:5" x14ac:dyDescent="0.2">
      <c r="A1011" s="53">
        <v>1010</v>
      </c>
      <c r="B1011" s="4" t="s">
        <v>3652</v>
      </c>
      <c r="C1011" s="56">
        <v>63698</v>
      </c>
      <c r="D1011" s="75">
        <v>1</v>
      </c>
      <c r="E1011">
        <f t="shared" si="20"/>
        <v>1.5699080033910014E-2</v>
      </c>
    </row>
    <row r="1012" spans="1:5" x14ac:dyDescent="0.2">
      <c r="A1012" s="53">
        <v>1011</v>
      </c>
      <c r="B1012" s="4" t="s">
        <v>3659</v>
      </c>
      <c r="C1012" s="56">
        <v>119541</v>
      </c>
      <c r="D1012" s="75">
        <v>1</v>
      </c>
      <c r="E1012">
        <f t="shared" si="20"/>
        <v>8.3653307233501478E-3</v>
      </c>
    </row>
    <row r="1013" spans="1:5" x14ac:dyDescent="0.2">
      <c r="A1013" s="53">
        <v>1012</v>
      </c>
      <c r="B1013" s="4" t="s">
        <v>3664</v>
      </c>
      <c r="C1013" s="56">
        <v>200169</v>
      </c>
      <c r="D1013" s="75">
        <v>1</v>
      </c>
      <c r="E1013">
        <f t="shared" si="20"/>
        <v>4.9957785671107917E-3</v>
      </c>
    </row>
    <row r="1014" spans="1:5" x14ac:dyDescent="0.2">
      <c r="A1014" s="53">
        <v>1013</v>
      </c>
      <c r="B1014" s="4" t="s">
        <v>3667</v>
      </c>
      <c r="C1014" s="56">
        <v>4211</v>
      </c>
      <c r="D1014" s="75">
        <v>1</v>
      </c>
      <c r="E1014">
        <f t="shared" si="20"/>
        <v>0.23747328425552125</v>
      </c>
    </row>
    <row r="1015" spans="1:5" x14ac:dyDescent="0.2">
      <c r="A1015" s="53">
        <v>1014</v>
      </c>
      <c r="B1015" s="4" t="s">
        <v>3671</v>
      </c>
      <c r="C1015" s="56">
        <v>557116</v>
      </c>
      <c r="D1015" s="75">
        <v>1</v>
      </c>
      <c r="E1015">
        <f t="shared" si="20"/>
        <v>1.7949583210677847E-3</v>
      </c>
    </row>
    <row r="1016" spans="1:5" x14ac:dyDescent="0.2">
      <c r="A1016" s="53">
        <v>1015</v>
      </c>
      <c r="B1016" s="4" t="s">
        <v>3673</v>
      </c>
      <c r="C1016" s="56">
        <v>36680</v>
      </c>
      <c r="D1016" s="75">
        <v>1</v>
      </c>
      <c r="E1016">
        <f t="shared" si="20"/>
        <v>2.7262813522355506E-2</v>
      </c>
    </row>
    <row r="1017" spans="1:5" x14ac:dyDescent="0.2">
      <c r="A1017" s="53">
        <v>1016</v>
      </c>
      <c r="B1017" s="4" t="s">
        <v>3675</v>
      </c>
      <c r="C1017" s="56">
        <v>78100</v>
      </c>
      <c r="D1017" s="75">
        <v>1</v>
      </c>
      <c r="E1017">
        <f t="shared" si="20"/>
        <v>1.2804097311139564E-2</v>
      </c>
    </row>
    <row r="1018" spans="1:5" x14ac:dyDescent="0.2">
      <c r="A1018" s="53">
        <v>1017</v>
      </c>
      <c r="B1018" s="4" t="s">
        <v>3678</v>
      </c>
      <c r="C1018" s="56">
        <v>66193</v>
      </c>
      <c r="D1018" s="75">
        <v>1</v>
      </c>
      <c r="E1018">
        <f t="shared" si="20"/>
        <v>1.510733763388878E-2</v>
      </c>
    </row>
    <row r="1019" spans="1:5" x14ac:dyDescent="0.2">
      <c r="A1019" s="53">
        <v>1018</v>
      </c>
      <c r="B1019" s="4" t="s">
        <v>3680</v>
      </c>
      <c r="C1019" s="56">
        <v>277270</v>
      </c>
      <c r="D1019" s="75">
        <v>1</v>
      </c>
      <c r="E1019">
        <f t="shared" si="20"/>
        <v>3.6065928517329681E-3</v>
      </c>
    </row>
    <row r="1020" spans="1:5" x14ac:dyDescent="0.2">
      <c r="A1020" s="53">
        <v>1019</v>
      </c>
      <c r="B1020" s="4" t="s">
        <v>3686</v>
      </c>
      <c r="C1020" s="56">
        <v>123021</v>
      </c>
      <c r="D1020" s="75">
        <v>1</v>
      </c>
      <c r="E1020">
        <f t="shared" si="20"/>
        <v>8.1286934750977469E-3</v>
      </c>
    </row>
    <row r="1021" spans="1:5" x14ac:dyDescent="0.2">
      <c r="A1021" s="53">
        <v>1020</v>
      </c>
      <c r="B1021" s="4" t="s">
        <v>3691</v>
      </c>
      <c r="C1021" s="56">
        <v>33885</v>
      </c>
      <c r="D1021" s="75">
        <v>1</v>
      </c>
      <c r="E1021">
        <f t="shared" si="20"/>
        <v>2.9511583296443853E-2</v>
      </c>
    </row>
    <row r="1022" spans="1:5" x14ac:dyDescent="0.2">
      <c r="A1022" s="53">
        <v>1021</v>
      </c>
      <c r="B1022" s="4" t="s">
        <v>3694</v>
      </c>
      <c r="C1022" s="56">
        <v>82878</v>
      </c>
      <c r="D1022" s="75">
        <v>1</v>
      </c>
      <c r="E1022">
        <f t="shared" si="20"/>
        <v>1.2065928231858876E-2</v>
      </c>
    </row>
    <row r="1023" spans="1:5" x14ac:dyDescent="0.2">
      <c r="A1023" s="53">
        <v>1022</v>
      </c>
      <c r="B1023" s="4" t="s">
        <v>3721</v>
      </c>
      <c r="C1023" s="56">
        <v>89920</v>
      </c>
      <c r="D1023" s="75">
        <v>1</v>
      </c>
      <c r="E1023">
        <f t="shared" si="20"/>
        <v>1.1120996441281139E-2</v>
      </c>
    </row>
    <row r="1024" spans="1:5" x14ac:dyDescent="0.2">
      <c r="A1024" s="53">
        <v>1023</v>
      </c>
      <c r="B1024" s="4" t="s">
        <v>3723</v>
      </c>
      <c r="C1024" s="56">
        <v>46806</v>
      </c>
      <c r="D1024" s="75">
        <v>1</v>
      </c>
      <c r="E1024">
        <f t="shared" si="20"/>
        <v>2.1364782292868433E-2</v>
      </c>
    </row>
    <row r="1025" spans="1:5" x14ac:dyDescent="0.2">
      <c r="A1025" s="53">
        <v>1024</v>
      </c>
      <c r="B1025" s="4" t="s">
        <v>3739</v>
      </c>
      <c r="C1025" s="56">
        <v>49346</v>
      </c>
      <c r="D1025" s="75">
        <v>1</v>
      </c>
      <c r="E1025">
        <f t="shared" si="20"/>
        <v>2.0265067077372023E-2</v>
      </c>
    </row>
    <row r="1026" spans="1:5" x14ac:dyDescent="0.2">
      <c r="A1026" s="53">
        <v>1025</v>
      </c>
      <c r="B1026" s="4" t="s">
        <v>3749</v>
      </c>
      <c r="C1026" s="56">
        <v>173495</v>
      </c>
      <c r="D1026" s="75">
        <v>1</v>
      </c>
      <c r="E1026">
        <f t="shared" si="20"/>
        <v>5.7638548661344711E-3</v>
      </c>
    </row>
    <row r="1027" spans="1:5" x14ac:dyDescent="0.2">
      <c r="A1027" s="53">
        <v>1026</v>
      </c>
      <c r="B1027" s="4" t="s">
        <v>3762</v>
      </c>
      <c r="C1027" s="56">
        <v>12796</v>
      </c>
      <c r="D1027" s="75">
        <v>1</v>
      </c>
      <c r="E1027">
        <f t="shared" ref="E1027:E1090" si="21">D1027/C1027*1000</f>
        <v>7.8149421694279464E-2</v>
      </c>
    </row>
    <row r="1028" spans="1:5" x14ac:dyDescent="0.2">
      <c r="A1028" s="53">
        <v>1027</v>
      </c>
      <c r="B1028" s="4" t="s">
        <v>3773</v>
      </c>
      <c r="C1028" s="56">
        <v>33001</v>
      </c>
      <c r="D1028" s="75">
        <v>1</v>
      </c>
      <c r="E1028">
        <f t="shared" si="21"/>
        <v>3.0302112057210385E-2</v>
      </c>
    </row>
    <row r="1029" spans="1:5" x14ac:dyDescent="0.2">
      <c r="A1029" s="53">
        <v>1028</v>
      </c>
      <c r="B1029" s="4" t="s">
        <v>3790</v>
      </c>
      <c r="C1029" s="56">
        <v>65912</v>
      </c>
      <c r="D1029" s="75">
        <v>1</v>
      </c>
      <c r="E1029">
        <f t="shared" si="21"/>
        <v>1.5171744143706761E-2</v>
      </c>
    </row>
    <row r="1030" spans="1:5" x14ac:dyDescent="0.2">
      <c r="A1030" s="53">
        <v>1029</v>
      </c>
      <c r="B1030" s="4" t="s">
        <v>3794</v>
      </c>
      <c r="C1030" s="56">
        <v>70379</v>
      </c>
      <c r="D1030" s="75">
        <v>1</v>
      </c>
      <c r="E1030">
        <f t="shared" si="21"/>
        <v>1.4208783870188551E-2</v>
      </c>
    </row>
    <row r="1031" spans="1:5" x14ac:dyDescent="0.2">
      <c r="A1031" s="53">
        <v>1030</v>
      </c>
      <c r="B1031" s="4" t="s">
        <v>3795</v>
      </c>
      <c r="C1031" s="56">
        <v>18174</v>
      </c>
      <c r="D1031" s="75">
        <v>1</v>
      </c>
      <c r="E1031">
        <f t="shared" si="21"/>
        <v>5.5023660173874764E-2</v>
      </c>
    </row>
    <row r="1032" spans="1:5" x14ac:dyDescent="0.2">
      <c r="A1032" s="53">
        <v>1031</v>
      </c>
      <c r="B1032" s="4" t="s">
        <v>3800</v>
      </c>
      <c r="C1032" s="56">
        <v>73166</v>
      </c>
      <c r="D1032" s="75">
        <v>1</v>
      </c>
      <c r="E1032">
        <f t="shared" si="21"/>
        <v>1.3667550501599105E-2</v>
      </c>
    </row>
    <row r="1033" spans="1:5" x14ac:dyDescent="0.2">
      <c r="A1033" s="53">
        <v>1032</v>
      </c>
      <c r="B1033" s="4" t="s">
        <v>3807</v>
      </c>
      <c r="C1033" s="56">
        <v>28242</v>
      </c>
      <c r="D1033" s="75">
        <v>1</v>
      </c>
      <c r="E1033">
        <f t="shared" si="21"/>
        <v>3.5408257205580343E-2</v>
      </c>
    </row>
    <row r="1034" spans="1:5" x14ac:dyDescent="0.2">
      <c r="A1034" s="53">
        <v>1033</v>
      </c>
      <c r="B1034" s="4" t="s">
        <v>3810</v>
      </c>
      <c r="C1034" s="56">
        <v>10215</v>
      </c>
      <c r="D1034" s="75">
        <v>1</v>
      </c>
      <c r="E1034">
        <f t="shared" si="21"/>
        <v>9.7895252080274109E-2</v>
      </c>
    </row>
    <row r="1035" spans="1:5" x14ac:dyDescent="0.2">
      <c r="A1035" s="53">
        <v>1034</v>
      </c>
      <c r="B1035" s="4" t="s">
        <v>3814</v>
      </c>
      <c r="C1035" s="56">
        <v>83775</v>
      </c>
      <c r="D1035" s="75">
        <v>1</v>
      </c>
      <c r="E1035">
        <f t="shared" si="21"/>
        <v>1.1936735302894658E-2</v>
      </c>
    </row>
    <row r="1036" spans="1:5" x14ac:dyDescent="0.2">
      <c r="A1036" s="53">
        <v>1035</v>
      </c>
      <c r="B1036" s="4" t="s">
        <v>3819</v>
      </c>
      <c r="C1036" s="56">
        <v>19680</v>
      </c>
      <c r="D1036" s="75">
        <v>1</v>
      </c>
      <c r="E1036">
        <f t="shared" si="21"/>
        <v>5.08130081300813E-2</v>
      </c>
    </row>
    <row r="1037" spans="1:5" x14ac:dyDescent="0.2">
      <c r="A1037" s="53">
        <v>1036</v>
      </c>
      <c r="B1037" s="4" t="s">
        <v>3930</v>
      </c>
      <c r="C1037" s="56">
        <v>82066</v>
      </c>
      <c r="D1037" s="75">
        <v>1</v>
      </c>
      <c r="E1037">
        <f t="shared" si="21"/>
        <v>1.2185314259254745E-2</v>
      </c>
    </row>
    <row r="1038" spans="1:5" x14ac:dyDescent="0.2">
      <c r="A1038" s="53">
        <v>1037</v>
      </c>
      <c r="B1038" s="4" t="s">
        <v>3931</v>
      </c>
      <c r="C1038" s="56">
        <v>55273</v>
      </c>
      <c r="D1038" s="75">
        <v>1</v>
      </c>
      <c r="E1038">
        <f t="shared" si="21"/>
        <v>1.8092015993342137E-2</v>
      </c>
    </row>
    <row r="1039" spans="1:5" x14ac:dyDescent="0.2">
      <c r="A1039" s="53">
        <v>1038</v>
      </c>
      <c r="B1039" s="4" t="s">
        <v>3935</v>
      </c>
      <c r="C1039" s="56">
        <v>143820</v>
      </c>
      <c r="D1039" s="75">
        <v>1</v>
      </c>
      <c r="E1039">
        <f t="shared" si="21"/>
        <v>6.9531358642747881E-3</v>
      </c>
    </row>
    <row r="1040" spans="1:5" x14ac:dyDescent="0.2">
      <c r="A1040" s="53">
        <v>1039</v>
      </c>
      <c r="B1040" s="4" t="s">
        <v>3945</v>
      </c>
      <c r="C1040" s="56">
        <v>33229</v>
      </c>
      <c r="D1040" s="75">
        <v>1</v>
      </c>
      <c r="E1040">
        <f t="shared" si="21"/>
        <v>3.0094194829817327E-2</v>
      </c>
    </row>
    <row r="1041" spans="1:5" x14ac:dyDescent="0.2">
      <c r="A1041" s="53">
        <v>1040</v>
      </c>
      <c r="B1041" s="4" t="s">
        <v>3947</v>
      </c>
      <c r="C1041" s="56">
        <v>37889</v>
      </c>
      <c r="D1041" s="75">
        <v>1</v>
      </c>
      <c r="E1041">
        <f t="shared" si="21"/>
        <v>2.6392884478344637E-2</v>
      </c>
    </row>
    <row r="1042" spans="1:5" x14ac:dyDescent="0.2">
      <c r="A1042" s="53">
        <v>1041</v>
      </c>
      <c r="B1042" s="4" t="s">
        <v>3950</v>
      </c>
      <c r="C1042" s="56">
        <v>14006</v>
      </c>
      <c r="D1042" s="75">
        <v>1</v>
      </c>
      <c r="E1042">
        <f t="shared" si="21"/>
        <v>7.1397972297586737E-2</v>
      </c>
    </row>
    <row r="1043" spans="1:5" x14ac:dyDescent="0.2">
      <c r="A1043" s="53">
        <v>1042</v>
      </c>
      <c r="B1043" s="4" t="s">
        <v>3954</v>
      </c>
      <c r="C1043" s="56">
        <v>11820</v>
      </c>
      <c r="D1043" s="75">
        <v>1</v>
      </c>
      <c r="E1043">
        <f t="shared" si="21"/>
        <v>8.4602368866328256E-2</v>
      </c>
    </row>
    <row r="1044" spans="1:5" x14ac:dyDescent="0.2">
      <c r="A1044" s="53">
        <v>1043</v>
      </c>
      <c r="B1044" s="4" t="s">
        <v>3956</v>
      </c>
      <c r="C1044" s="56">
        <v>58662</v>
      </c>
      <c r="D1044" s="75">
        <v>1</v>
      </c>
      <c r="E1044">
        <f t="shared" si="21"/>
        <v>1.7046810541747639E-2</v>
      </c>
    </row>
    <row r="1045" spans="1:5" x14ac:dyDescent="0.2">
      <c r="A1045" s="53">
        <v>1044</v>
      </c>
      <c r="B1045" s="4" t="s">
        <v>3958</v>
      </c>
      <c r="C1045" s="56">
        <v>36320</v>
      </c>
      <c r="D1045" s="75">
        <v>1</v>
      </c>
      <c r="E1045">
        <f t="shared" si="21"/>
        <v>2.7533039647577095E-2</v>
      </c>
    </row>
    <row r="1046" spans="1:5" x14ac:dyDescent="0.2">
      <c r="A1046" s="53">
        <v>1045</v>
      </c>
      <c r="B1046" s="4" t="s">
        <v>3960</v>
      </c>
      <c r="C1046" s="56">
        <v>45071</v>
      </c>
      <c r="D1046" s="75">
        <v>1</v>
      </c>
      <c r="E1046">
        <f t="shared" si="21"/>
        <v>2.2187215726298507E-2</v>
      </c>
    </row>
    <row r="1047" spans="1:5" x14ac:dyDescent="0.2">
      <c r="A1047" s="53">
        <v>1046</v>
      </c>
      <c r="B1047" s="4" t="s">
        <v>3961</v>
      </c>
      <c r="C1047" s="56">
        <v>20322</v>
      </c>
      <c r="D1047" s="75">
        <v>1</v>
      </c>
      <c r="E1047">
        <f t="shared" si="21"/>
        <v>4.9207755142210409E-2</v>
      </c>
    </row>
    <row r="1048" spans="1:5" x14ac:dyDescent="0.2">
      <c r="A1048" s="53">
        <v>1047</v>
      </c>
      <c r="B1048" s="4" t="s">
        <v>3963</v>
      </c>
      <c r="C1048" s="56">
        <v>45579</v>
      </c>
      <c r="D1048" s="75">
        <v>1</v>
      </c>
      <c r="E1048">
        <f t="shared" si="21"/>
        <v>2.1939928475833169E-2</v>
      </c>
    </row>
    <row r="1049" spans="1:5" x14ac:dyDescent="0.2">
      <c r="A1049" s="53">
        <v>1048</v>
      </c>
      <c r="B1049" s="4" t="s">
        <v>3970</v>
      </c>
      <c r="C1049" s="56">
        <v>14116</v>
      </c>
      <c r="D1049" s="75">
        <v>1</v>
      </c>
      <c r="E1049">
        <f t="shared" si="21"/>
        <v>7.0841598186455093E-2</v>
      </c>
    </row>
    <row r="1050" spans="1:5" x14ac:dyDescent="0.2">
      <c r="A1050" s="53">
        <v>1049</v>
      </c>
      <c r="B1050" s="4" t="s">
        <v>3981</v>
      </c>
      <c r="C1050" s="56">
        <v>28518</v>
      </c>
      <c r="D1050" s="75">
        <v>1</v>
      </c>
      <c r="E1050">
        <f t="shared" si="21"/>
        <v>3.50655726208009E-2</v>
      </c>
    </row>
    <row r="1051" spans="1:5" x14ac:dyDescent="0.2">
      <c r="A1051" s="53">
        <v>1050</v>
      </c>
      <c r="B1051" s="4" t="s">
        <v>3982</v>
      </c>
      <c r="C1051" s="56">
        <v>32896</v>
      </c>
      <c r="D1051" s="75">
        <v>1</v>
      </c>
      <c r="E1051">
        <f t="shared" si="21"/>
        <v>3.0398832684824902E-2</v>
      </c>
    </row>
    <row r="1052" spans="1:5" x14ac:dyDescent="0.2">
      <c r="A1052" s="53">
        <v>1051</v>
      </c>
      <c r="B1052" s="4" t="s">
        <v>3983</v>
      </c>
      <c r="C1052" s="56">
        <v>26219</v>
      </c>
      <c r="D1052" s="75">
        <v>1</v>
      </c>
      <c r="E1052">
        <f t="shared" si="21"/>
        <v>3.8140279949654833E-2</v>
      </c>
    </row>
    <row r="1053" spans="1:5" x14ac:dyDescent="0.2">
      <c r="A1053" s="53">
        <v>1052</v>
      </c>
      <c r="B1053" s="4" t="s">
        <v>3985</v>
      </c>
      <c r="C1053" s="56">
        <v>19646</v>
      </c>
      <c r="D1053" s="75">
        <v>1</v>
      </c>
      <c r="E1053">
        <f t="shared" si="21"/>
        <v>5.0900946757609693E-2</v>
      </c>
    </row>
    <row r="1054" spans="1:5" x14ac:dyDescent="0.2">
      <c r="A1054" s="53">
        <v>1053</v>
      </c>
      <c r="B1054" s="4" t="s">
        <v>3990</v>
      </c>
      <c r="C1054" s="56">
        <v>6249</v>
      </c>
      <c r="D1054" s="75">
        <v>1</v>
      </c>
      <c r="E1054">
        <f t="shared" si="21"/>
        <v>0.16002560409665545</v>
      </c>
    </row>
    <row r="1055" spans="1:5" x14ac:dyDescent="0.2">
      <c r="A1055" s="53">
        <v>1054</v>
      </c>
      <c r="B1055" s="4" t="s">
        <v>3995</v>
      </c>
      <c r="C1055" s="56">
        <v>63764</v>
      </c>
      <c r="D1055" s="75">
        <v>1</v>
      </c>
      <c r="E1055">
        <f t="shared" si="21"/>
        <v>1.5682830437237314E-2</v>
      </c>
    </row>
    <row r="1056" spans="1:5" x14ac:dyDescent="0.2">
      <c r="A1056" s="53">
        <v>1055</v>
      </c>
      <c r="B1056" s="4" t="s">
        <v>4000</v>
      </c>
      <c r="C1056" s="56">
        <v>38071</v>
      </c>
      <c r="D1056" s="75">
        <v>1</v>
      </c>
      <c r="E1056">
        <f t="shared" si="21"/>
        <v>2.6266712195634475E-2</v>
      </c>
    </row>
    <row r="1057" spans="1:5" x14ac:dyDescent="0.2">
      <c r="A1057" s="53">
        <v>1056</v>
      </c>
      <c r="B1057" s="4" t="s">
        <v>4011</v>
      </c>
      <c r="C1057" s="56">
        <v>22160</v>
      </c>
      <c r="D1057" s="75">
        <v>1</v>
      </c>
      <c r="E1057">
        <f t="shared" si="21"/>
        <v>4.5126353790613714E-2</v>
      </c>
    </row>
    <row r="1058" spans="1:5" x14ac:dyDescent="0.2">
      <c r="A1058" s="53">
        <v>1057</v>
      </c>
      <c r="B1058" s="4" t="s">
        <v>4016</v>
      </c>
      <c r="C1058" s="56">
        <v>9126</v>
      </c>
      <c r="D1058" s="75">
        <v>1</v>
      </c>
      <c r="E1058">
        <f t="shared" si="21"/>
        <v>0.10957703265395574</v>
      </c>
    </row>
    <row r="1059" spans="1:5" x14ac:dyDescent="0.2">
      <c r="A1059" s="53">
        <v>1058</v>
      </c>
      <c r="B1059" s="4" t="s">
        <v>4020</v>
      </c>
      <c r="C1059" s="56">
        <v>86612</v>
      </c>
      <c r="D1059" s="75">
        <v>1</v>
      </c>
      <c r="E1059">
        <f t="shared" si="21"/>
        <v>1.1545744238673624E-2</v>
      </c>
    </row>
    <row r="1060" spans="1:5" x14ac:dyDescent="0.2">
      <c r="A1060" s="53">
        <v>1059</v>
      </c>
      <c r="B1060" s="4" t="s">
        <v>4023</v>
      </c>
      <c r="C1060" s="56">
        <v>57395</v>
      </c>
      <c r="D1060" s="75">
        <v>1</v>
      </c>
      <c r="E1060">
        <f t="shared" si="21"/>
        <v>1.7423120480878126E-2</v>
      </c>
    </row>
    <row r="1061" spans="1:5" x14ac:dyDescent="0.2">
      <c r="A1061" s="53">
        <v>1060</v>
      </c>
      <c r="B1061" s="4" t="s">
        <v>4025</v>
      </c>
      <c r="C1061" s="56">
        <v>80175</v>
      </c>
      <c r="D1061" s="75">
        <v>1</v>
      </c>
      <c r="E1061">
        <f t="shared" si="21"/>
        <v>1.2472715933894605E-2</v>
      </c>
    </row>
    <row r="1062" spans="1:5" x14ac:dyDescent="0.2">
      <c r="A1062" s="53">
        <v>1061</v>
      </c>
      <c r="B1062" s="4" t="s">
        <v>4028</v>
      </c>
      <c r="C1062" s="56">
        <v>17861</v>
      </c>
      <c r="D1062" s="75">
        <v>1</v>
      </c>
      <c r="E1062">
        <f t="shared" si="21"/>
        <v>5.5987906612171769E-2</v>
      </c>
    </row>
    <row r="1063" spans="1:5" x14ac:dyDescent="0.2">
      <c r="A1063" s="53">
        <v>1062</v>
      </c>
      <c r="B1063" s="4" t="s">
        <v>4036</v>
      </c>
      <c r="C1063" s="56">
        <v>62287</v>
      </c>
      <c r="D1063" s="75">
        <v>1</v>
      </c>
      <c r="E1063">
        <f t="shared" si="21"/>
        <v>1.6054714466903208E-2</v>
      </c>
    </row>
    <row r="1064" spans="1:5" x14ac:dyDescent="0.2">
      <c r="A1064" s="53">
        <v>1063</v>
      </c>
      <c r="B1064" s="4" t="s">
        <v>4041</v>
      </c>
      <c r="C1064" s="56">
        <v>21450</v>
      </c>
      <c r="D1064" s="75">
        <v>1</v>
      </c>
      <c r="E1064">
        <f t="shared" si="21"/>
        <v>4.6620046620046623E-2</v>
      </c>
    </row>
    <row r="1065" spans="1:5" x14ac:dyDescent="0.2">
      <c r="A1065" s="53">
        <v>1064</v>
      </c>
      <c r="B1065" s="4" t="s">
        <v>4044</v>
      </c>
      <c r="C1065" s="56">
        <v>141199</v>
      </c>
      <c r="D1065" s="75">
        <v>1</v>
      </c>
      <c r="E1065">
        <f t="shared" si="21"/>
        <v>7.0822031317502249E-3</v>
      </c>
    </row>
    <row r="1066" spans="1:5" x14ac:dyDescent="0.2">
      <c r="A1066" s="53">
        <v>1065</v>
      </c>
      <c r="B1066" s="4" t="s">
        <v>4046</v>
      </c>
      <c r="C1066" s="56">
        <v>33261</v>
      </c>
      <c r="D1066" s="75">
        <v>1</v>
      </c>
      <c r="E1066">
        <f t="shared" si="21"/>
        <v>3.0065241574216049E-2</v>
      </c>
    </row>
    <row r="1067" spans="1:5" x14ac:dyDescent="0.2">
      <c r="A1067" s="53">
        <v>1066</v>
      </c>
      <c r="B1067" s="4" t="s">
        <v>4056</v>
      </c>
      <c r="C1067" s="56">
        <v>26146</v>
      </c>
      <c r="D1067" s="75">
        <v>1</v>
      </c>
      <c r="E1067">
        <f t="shared" si="21"/>
        <v>3.8246768148091484E-2</v>
      </c>
    </row>
    <row r="1068" spans="1:5" x14ac:dyDescent="0.2">
      <c r="A1068" s="53">
        <v>1067</v>
      </c>
      <c r="B1068" s="4" t="s">
        <v>4061</v>
      </c>
      <c r="C1068" s="56">
        <v>53590</v>
      </c>
      <c r="D1068" s="75">
        <v>1</v>
      </c>
      <c r="E1068">
        <f t="shared" si="21"/>
        <v>1.8660197798096658E-2</v>
      </c>
    </row>
    <row r="1069" spans="1:5" x14ac:dyDescent="0.2">
      <c r="A1069" s="53">
        <v>1068</v>
      </c>
      <c r="B1069" s="4" t="s">
        <v>4105</v>
      </c>
      <c r="C1069" s="56">
        <v>13380</v>
      </c>
      <c r="D1069" s="75">
        <v>1</v>
      </c>
      <c r="E1069">
        <f t="shared" si="21"/>
        <v>7.4738415545590436E-2</v>
      </c>
    </row>
    <row r="1070" spans="1:5" x14ac:dyDescent="0.2">
      <c r="A1070" s="53">
        <v>1069</v>
      </c>
      <c r="B1070" s="4" t="s">
        <v>4109</v>
      </c>
      <c r="C1070" s="56">
        <v>28651</v>
      </c>
      <c r="D1070" s="75">
        <v>1</v>
      </c>
      <c r="E1070">
        <f t="shared" si="21"/>
        <v>3.4902795713936688E-2</v>
      </c>
    </row>
    <row r="1071" spans="1:5" x14ac:dyDescent="0.2">
      <c r="A1071" s="53">
        <v>1070</v>
      </c>
      <c r="B1071" s="4" t="s">
        <v>4112</v>
      </c>
      <c r="C1071" s="56">
        <v>57594</v>
      </c>
      <c r="D1071" s="75">
        <v>1</v>
      </c>
      <c r="E1071">
        <f t="shared" si="21"/>
        <v>1.7362919748584921E-2</v>
      </c>
    </row>
    <row r="1072" spans="1:5" x14ac:dyDescent="0.2">
      <c r="A1072" s="53">
        <v>1071</v>
      </c>
      <c r="B1072" s="4" t="s">
        <v>4131</v>
      </c>
      <c r="C1072" s="56">
        <v>14432</v>
      </c>
      <c r="D1072" s="75">
        <v>1</v>
      </c>
      <c r="E1072">
        <f t="shared" si="21"/>
        <v>6.9290465631929046E-2</v>
      </c>
    </row>
    <row r="1073" spans="1:5" x14ac:dyDescent="0.2">
      <c r="A1073" s="53">
        <v>1072</v>
      </c>
      <c r="B1073" s="4" t="s">
        <v>4136</v>
      </c>
      <c r="C1073" s="56">
        <v>85592</v>
      </c>
      <c r="D1073" s="75">
        <v>1</v>
      </c>
      <c r="E1073">
        <f t="shared" si="21"/>
        <v>1.1683334891111318E-2</v>
      </c>
    </row>
    <row r="1074" spans="1:5" x14ac:dyDescent="0.2">
      <c r="A1074" s="53">
        <v>1073</v>
      </c>
      <c r="B1074" s="4" t="s">
        <v>4151</v>
      </c>
      <c r="C1074" s="56">
        <v>18626</v>
      </c>
      <c r="D1074" s="75">
        <v>1</v>
      </c>
      <c r="E1074">
        <f t="shared" si="21"/>
        <v>5.3688392569526462E-2</v>
      </c>
    </row>
    <row r="1075" spans="1:5" x14ac:dyDescent="0.2">
      <c r="A1075" s="53">
        <v>1074</v>
      </c>
      <c r="B1075" s="4" t="s">
        <v>4160</v>
      </c>
      <c r="C1075" s="56">
        <v>8024</v>
      </c>
      <c r="D1075" s="75">
        <v>1</v>
      </c>
      <c r="E1075">
        <f t="shared" si="21"/>
        <v>0.12462612163509471</v>
      </c>
    </row>
    <row r="1076" spans="1:5" x14ac:dyDescent="0.2">
      <c r="A1076" s="53">
        <v>1075</v>
      </c>
      <c r="B1076" s="4" t="s">
        <v>4171</v>
      </c>
      <c r="C1076" s="56">
        <v>240867</v>
      </c>
      <c r="D1076" s="75">
        <v>1</v>
      </c>
      <c r="E1076">
        <f t="shared" si="21"/>
        <v>4.1516687632593922E-3</v>
      </c>
    </row>
    <row r="1077" spans="1:5" x14ac:dyDescent="0.2">
      <c r="A1077" s="53">
        <v>1076</v>
      </c>
      <c r="B1077" s="4" t="s">
        <v>4177</v>
      </c>
      <c r="C1077" s="56">
        <v>25459</v>
      </c>
      <c r="D1077" s="75">
        <v>1</v>
      </c>
      <c r="E1077">
        <f t="shared" si="21"/>
        <v>3.9278840488628772E-2</v>
      </c>
    </row>
    <row r="1078" spans="1:5" x14ac:dyDescent="0.2">
      <c r="A1078" s="53">
        <v>1077</v>
      </c>
      <c r="B1078" s="4" t="s">
        <v>4185</v>
      </c>
      <c r="C1078" s="56">
        <v>10994</v>
      </c>
      <c r="D1078" s="75">
        <v>1</v>
      </c>
      <c r="E1078">
        <f t="shared" si="21"/>
        <v>9.0958704748044392E-2</v>
      </c>
    </row>
    <row r="1079" spans="1:5" x14ac:dyDescent="0.2">
      <c r="A1079" s="53">
        <v>1078</v>
      </c>
      <c r="B1079" s="4" t="s">
        <v>4188</v>
      </c>
      <c r="C1079" s="56">
        <v>18823</v>
      </c>
      <c r="D1079" s="75">
        <v>1</v>
      </c>
      <c r="E1079">
        <f t="shared" si="21"/>
        <v>5.3126494182648892E-2</v>
      </c>
    </row>
    <row r="1080" spans="1:5" x14ac:dyDescent="0.2">
      <c r="A1080" s="53">
        <v>1079</v>
      </c>
      <c r="B1080" s="4" t="s">
        <v>4219</v>
      </c>
      <c r="C1080" s="56">
        <v>71956</v>
      </c>
      <c r="D1080" s="75">
        <v>1</v>
      </c>
      <c r="E1080">
        <f t="shared" si="21"/>
        <v>1.389738173328145E-2</v>
      </c>
    </row>
    <row r="1081" spans="1:5" x14ac:dyDescent="0.2">
      <c r="A1081" s="53">
        <v>1080</v>
      </c>
      <c r="B1081" s="4" t="s">
        <v>4232</v>
      </c>
      <c r="C1081" s="56">
        <v>70501</v>
      </c>
      <c r="D1081" s="75">
        <v>1</v>
      </c>
      <c r="E1081">
        <f t="shared" si="21"/>
        <v>1.4184195968851506E-2</v>
      </c>
    </row>
    <row r="1082" spans="1:5" x14ac:dyDescent="0.2">
      <c r="A1082" s="53">
        <v>1081</v>
      </c>
      <c r="B1082" s="4" t="s">
        <v>4254</v>
      </c>
      <c r="C1082" s="56">
        <v>218048</v>
      </c>
      <c r="D1082" s="75">
        <v>1</v>
      </c>
      <c r="E1082">
        <f t="shared" si="21"/>
        <v>4.586146169650719E-3</v>
      </c>
    </row>
    <row r="1083" spans="1:5" x14ac:dyDescent="0.2">
      <c r="A1083" s="53">
        <v>1082</v>
      </c>
      <c r="B1083" s="4" t="s">
        <v>4255</v>
      </c>
      <c r="C1083" s="56">
        <v>20861</v>
      </c>
      <c r="D1083" s="75">
        <v>1</v>
      </c>
      <c r="E1083">
        <f t="shared" si="21"/>
        <v>4.7936340539763193E-2</v>
      </c>
    </row>
    <row r="1084" spans="1:5" x14ac:dyDescent="0.2">
      <c r="A1084" s="53">
        <v>1083</v>
      </c>
      <c r="B1084" s="4" t="s">
        <v>4256</v>
      </c>
      <c r="C1084" s="56">
        <v>15018</v>
      </c>
      <c r="D1084" s="75">
        <v>1</v>
      </c>
      <c r="E1084">
        <f t="shared" si="21"/>
        <v>6.6586762551604742E-2</v>
      </c>
    </row>
    <row r="1085" spans="1:5" x14ac:dyDescent="0.2">
      <c r="A1085" s="53">
        <v>1084</v>
      </c>
      <c r="B1085" s="4" t="s">
        <v>4272</v>
      </c>
      <c r="C1085" s="56">
        <v>30315</v>
      </c>
      <c r="D1085" s="75">
        <v>1</v>
      </c>
      <c r="E1085">
        <f t="shared" si="21"/>
        <v>3.2986970146792013E-2</v>
      </c>
    </row>
    <row r="1086" spans="1:5" x14ac:dyDescent="0.2">
      <c r="A1086" s="53">
        <v>1085</v>
      </c>
      <c r="B1086" s="4" t="s">
        <v>4279</v>
      </c>
      <c r="C1086" s="56">
        <v>23657</v>
      </c>
      <c r="D1086" s="75">
        <v>1</v>
      </c>
      <c r="E1086">
        <f t="shared" si="21"/>
        <v>4.2270786659339733E-2</v>
      </c>
    </row>
    <row r="1087" spans="1:5" x14ac:dyDescent="0.2">
      <c r="A1087" s="53">
        <v>1086</v>
      </c>
      <c r="B1087" s="4" t="s">
        <v>4281</v>
      </c>
      <c r="C1087" s="56">
        <v>20651</v>
      </c>
      <c r="D1087" s="75">
        <v>1</v>
      </c>
      <c r="E1087">
        <f t="shared" si="21"/>
        <v>4.8423805142608106E-2</v>
      </c>
    </row>
    <row r="1088" spans="1:5" x14ac:dyDescent="0.2">
      <c r="A1088" s="53">
        <v>1087</v>
      </c>
      <c r="B1088" s="4" t="s">
        <v>4284</v>
      </c>
      <c r="C1088" s="56">
        <v>16894</v>
      </c>
      <c r="D1088" s="75">
        <v>1</v>
      </c>
      <c r="E1088">
        <f t="shared" si="21"/>
        <v>5.9192612761927312E-2</v>
      </c>
    </row>
    <row r="1089" spans="1:5" x14ac:dyDescent="0.2">
      <c r="A1089" s="53">
        <v>1088</v>
      </c>
      <c r="B1089" s="4" t="s">
        <v>4300</v>
      </c>
      <c r="C1089" s="56">
        <v>9896</v>
      </c>
      <c r="D1089" s="75">
        <v>1</v>
      </c>
      <c r="E1089">
        <f t="shared" si="21"/>
        <v>0.10105092966855295</v>
      </c>
    </row>
    <row r="1090" spans="1:5" x14ac:dyDescent="0.2">
      <c r="A1090" s="53">
        <v>1089</v>
      </c>
      <c r="B1090" s="4" t="s">
        <v>4316</v>
      </c>
      <c r="C1090" s="56">
        <v>26258</v>
      </c>
      <c r="D1090" s="75">
        <v>1</v>
      </c>
      <c r="E1090">
        <f t="shared" si="21"/>
        <v>3.8083631655114636E-2</v>
      </c>
    </row>
    <row r="1091" spans="1:5" x14ac:dyDescent="0.2">
      <c r="A1091" s="53">
        <v>1090</v>
      </c>
      <c r="B1091" s="4" t="s">
        <v>4323</v>
      </c>
      <c r="C1091" s="56">
        <v>21891</v>
      </c>
      <c r="D1091" s="75">
        <v>1</v>
      </c>
      <c r="E1091">
        <f t="shared" ref="E1091:E1154" si="22">D1091/C1091*1000</f>
        <v>4.568087341829976E-2</v>
      </c>
    </row>
    <row r="1092" spans="1:5" x14ac:dyDescent="0.2">
      <c r="A1092" s="53">
        <v>1091</v>
      </c>
      <c r="B1092" s="4" t="s">
        <v>4329</v>
      </c>
      <c r="C1092" s="56">
        <v>57181</v>
      </c>
      <c r="D1092" s="75">
        <v>1</v>
      </c>
      <c r="E1092">
        <f t="shared" si="22"/>
        <v>1.7488326542033191E-2</v>
      </c>
    </row>
    <row r="1093" spans="1:5" x14ac:dyDescent="0.2">
      <c r="A1093" s="53">
        <v>1092</v>
      </c>
      <c r="B1093" s="4" t="s">
        <v>4343</v>
      </c>
      <c r="C1093" s="56">
        <v>184767</v>
      </c>
      <c r="D1093" s="75">
        <v>1</v>
      </c>
      <c r="E1093">
        <f t="shared" si="22"/>
        <v>5.4122218794481697E-3</v>
      </c>
    </row>
    <row r="1094" spans="1:5" x14ac:dyDescent="0.2">
      <c r="A1094" s="53">
        <v>1093</v>
      </c>
      <c r="B1094" s="4" t="s">
        <v>4347</v>
      </c>
      <c r="C1094" s="56">
        <v>14560</v>
      </c>
      <c r="D1094" s="75">
        <v>1</v>
      </c>
      <c r="E1094">
        <f t="shared" si="22"/>
        <v>6.8681318681318687E-2</v>
      </c>
    </row>
    <row r="1095" spans="1:5" x14ac:dyDescent="0.2">
      <c r="A1095" s="53">
        <v>1094</v>
      </c>
      <c r="B1095" s="4" t="s">
        <v>4377</v>
      </c>
      <c r="C1095" s="56">
        <v>29488</v>
      </c>
      <c r="D1095" s="75">
        <v>1</v>
      </c>
      <c r="E1095">
        <f t="shared" si="22"/>
        <v>3.3912099837221918E-2</v>
      </c>
    </row>
    <row r="1096" spans="1:5" x14ac:dyDescent="0.2">
      <c r="A1096" s="53">
        <v>1095</v>
      </c>
      <c r="B1096" s="4" t="s">
        <v>4385</v>
      </c>
      <c r="C1096" s="56">
        <v>16162</v>
      </c>
      <c r="D1096" s="75">
        <v>1</v>
      </c>
      <c r="E1096">
        <f t="shared" si="22"/>
        <v>6.1873530503650541E-2</v>
      </c>
    </row>
    <row r="1097" spans="1:5" x14ac:dyDescent="0.2">
      <c r="A1097" s="53">
        <v>1096</v>
      </c>
      <c r="B1097" s="4" t="s">
        <v>4389</v>
      </c>
      <c r="C1097" s="56">
        <v>24286</v>
      </c>
      <c r="D1097" s="75">
        <v>1</v>
      </c>
      <c r="E1097">
        <f t="shared" si="22"/>
        <v>4.1175986164868651E-2</v>
      </c>
    </row>
    <row r="1098" spans="1:5" x14ac:dyDescent="0.2">
      <c r="A1098" s="53">
        <v>1097</v>
      </c>
      <c r="B1098" s="4" t="s">
        <v>4401</v>
      </c>
      <c r="C1098" s="56">
        <v>3203</v>
      </c>
      <c r="D1098" s="75">
        <v>1</v>
      </c>
      <c r="E1098">
        <f t="shared" si="22"/>
        <v>0.31220730565095223</v>
      </c>
    </row>
    <row r="1099" spans="1:5" x14ac:dyDescent="0.2">
      <c r="A1099" s="53">
        <v>1098</v>
      </c>
      <c r="B1099" s="4" t="s">
        <v>4411</v>
      </c>
      <c r="C1099" s="56">
        <v>1554</v>
      </c>
      <c r="D1099" s="75">
        <v>1</v>
      </c>
      <c r="E1099">
        <f t="shared" si="22"/>
        <v>0.64350064350064351</v>
      </c>
    </row>
    <row r="1100" spans="1:5" x14ac:dyDescent="0.2">
      <c r="A1100" s="53">
        <v>1099</v>
      </c>
      <c r="B1100" s="4" t="s">
        <v>4426</v>
      </c>
      <c r="C1100" s="56">
        <v>24963</v>
      </c>
      <c r="D1100" s="75">
        <v>1</v>
      </c>
      <c r="E1100">
        <f t="shared" si="22"/>
        <v>4.0059287745863877E-2</v>
      </c>
    </row>
    <row r="1101" spans="1:5" x14ac:dyDescent="0.2">
      <c r="A1101" s="53">
        <v>1100</v>
      </c>
      <c r="B1101" s="4" t="s">
        <v>4430</v>
      </c>
      <c r="C1101" s="56">
        <v>66130</v>
      </c>
      <c r="D1101" s="75">
        <v>1</v>
      </c>
      <c r="E1101">
        <f t="shared" si="22"/>
        <v>1.5121729925903523E-2</v>
      </c>
    </row>
    <row r="1102" spans="1:5" x14ac:dyDescent="0.2">
      <c r="A1102" s="53">
        <v>1101</v>
      </c>
      <c r="B1102" s="4" t="s">
        <v>4435</v>
      </c>
      <c r="C1102" s="56">
        <v>69858</v>
      </c>
      <c r="D1102" s="75">
        <v>1</v>
      </c>
      <c r="E1102">
        <f t="shared" si="22"/>
        <v>1.4314752784219415E-2</v>
      </c>
    </row>
    <row r="1103" spans="1:5" x14ac:dyDescent="0.2">
      <c r="A1103" s="53">
        <v>1102</v>
      </c>
      <c r="B1103" s="4" t="s">
        <v>4453</v>
      </c>
      <c r="C1103" s="56">
        <v>83778</v>
      </c>
      <c r="D1103" s="75">
        <v>1</v>
      </c>
      <c r="E1103">
        <f t="shared" si="22"/>
        <v>1.1936307861252358E-2</v>
      </c>
    </row>
    <row r="1104" spans="1:5" x14ac:dyDescent="0.2">
      <c r="A1104" s="53">
        <v>1103</v>
      </c>
      <c r="B1104" s="4" t="s">
        <v>4472</v>
      </c>
      <c r="C1104" s="56">
        <v>381227</v>
      </c>
      <c r="D1104" s="75">
        <v>1</v>
      </c>
      <c r="E1104">
        <f t="shared" si="22"/>
        <v>2.6231090662518657E-3</v>
      </c>
    </row>
    <row r="1105" spans="1:5" x14ac:dyDescent="0.2">
      <c r="A1105" s="53">
        <v>1104</v>
      </c>
      <c r="B1105" s="4" t="s">
        <v>4478</v>
      </c>
      <c r="C1105" s="56">
        <v>9790</v>
      </c>
      <c r="D1105" s="75">
        <v>1</v>
      </c>
      <c r="E1105">
        <f t="shared" si="22"/>
        <v>0.10214504596527069</v>
      </c>
    </row>
    <row r="1106" spans="1:5" x14ac:dyDescent="0.2">
      <c r="A1106" s="53">
        <v>1105</v>
      </c>
      <c r="B1106" s="4" t="s">
        <v>4479</v>
      </c>
      <c r="C1106" s="56">
        <v>67141</v>
      </c>
      <c r="D1106" s="75">
        <v>1</v>
      </c>
      <c r="E1106">
        <f t="shared" si="22"/>
        <v>1.4894028983780403E-2</v>
      </c>
    </row>
    <row r="1107" spans="1:5" x14ac:dyDescent="0.2">
      <c r="A1107" s="53">
        <v>1106</v>
      </c>
      <c r="B1107" s="4" t="s">
        <v>4483</v>
      </c>
      <c r="C1107" s="56">
        <v>14057</v>
      </c>
      <c r="D1107" s="75">
        <v>1</v>
      </c>
      <c r="E1107">
        <f t="shared" si="22"/>
        <v>7.1138934338763601E-2</v>
      </c>
    </row>
    <row r="1108" spans="1:5" x14ac:dyDescent="0.2">
      <c r="A1108" s="53">
        <v>1107</v>
      </c>
      <c r="B1108" s="4" t="s">
        <v>4497</v>
      </c>
      <c r="C1108" s="56">
        <v>87461</v>
      </c>
      <c r="D1108" s="75">
        <v>1</v>
      </c>
      <c r="E1108">
        <f t="shared" si="22"/>
        <v>1.1433667577548851E-2</v>
      </c>
    </row>
    <row r="1109" spans="1:5" x14ac:dyDescent="0.2">
      <c r="A1109" s="53">
        <v>1108</v>
      </c>
      <c r="B1109" s="4" t="s">
        <v>4541</v>
      </c>
      <c r="C1109" s="56">
        <v>29299</v>
      </c>
      <c r="D1109" s="75">
        <v>1</v>
      </c>
      <c r="E1109">
        <f t="shared" si="22"/>
        <v>3.4130857708454213E-2</v>
      </c>
    </row>
    <row r="1110" spans="1:5" x14ac:dyDescent="0.2">
      <c r="A1110" s="53">
        <v>1109</v>
      </c>
      <c r="B1110" s="4" t="s">
        <v>4545</v>
      </c>
      <c r="C1110" s="56">
        <v>44388</v>
      </c>
      <c r="D1110" s="75">
        <v>1</v>
      </c>
      <c r="E1110">
        <f t="shared" si="22"/>
        <v>2.2528611336397223E-2</v>
      </c>
    </row>
    <row r="1111" spans="1:5" x14ac:dyDescent="0.2">
      <c r="A1111" s="53">
        <v>1110</v>
      </c>
      <c r="B1111" s="4" t="s">
        <v>4550</v>
      </c>
      <c r="C1111" s="56">
        <v>15609</v>
      </c>
      <c r="D1111" s="75">
        <v>1</v>
      </c>
      <c r="E1111">
        <f t="shared" si="22"/>
        <v>6.4065603177653918E-2</v>
      </c>
    </row>
    <row r="1112" spans="1:5" x14ac:dyDescent="0.2">
      <c r="A1112" s="53">
        <v>1111</v>
      </c>
      <c r="B1112" s="4" t="s">
        <v>4557</v>
      </c>
      <c r="C1112" s="56">
        <v>10352</v>
      </c>
      <c r="D1112" s="75">
        <v>1</v>
      </c>
      <c r="E1112">
        <f t="shared" si="22"/>
        <v>9.6599690880989172E-2</v>
      </c>
    </row>
    <row r="1113" spans="1:5" x14ac:dyDescent="0.2">
      <c r="A1113" s="53">
        <v>1112</v>
      </c>
      <c r="B1113" s="4" t="s">
        <v>4576</v>
      </c>
      <c r="C1113" s="56">
        <v>28975</v>
      </c>
      <c r="D1113" s="75">
        <v>1</v>
      </c>
      <c r="E1113">
        <f t="shared" si="22"/>
        <v>3.4512510785159621E-2</v>
      </c>
    </row>
    <row r="1114" spans="1:5" x14ac:dyDescent="0.2">
      <c r="A1114" s="53">
        <v>1113</v>
      </c>
      <c r="B1114" s="4" t="s">
        <v>4596</v>
      </c>
      <c r="C1114" s="56">
        <v>116423</v>
      </c>
      <c r="D1114" s="75">
        <v>1</v>
      </c>
      <c r="E1114">
        <f t="shared" si="22"/>
        <v>8.5893680801903405E-3</v>
      </c>
    </row>
    <row r="1115" spans="1:5" x14ac:dyDescent="0.2">
      <c r="A1115" s="53">
        <v>1114</v>
      </c>
      <c r="B1115" s="4" t="s">
        <v>4619</v>
      </c>
      <c r="C1115" s="56">
        <v>449749</v>
      </c>
      <c r="D1115" s="75">
        <v>1</v>
      </c>
      <c r="E1115">
        <f t="shared" si="22"/>
        <v>2.2234624201499056E-3</v>
      </c>
    </row>
    <row r="1116" spans="1:5" x14ac:dyDescent="0.2">
      <c r="A1116" s="53">
        <v>1115</v>
      </c>
      <c r="B1116" s="4" t="s">
        <v>4633</v>
      </c>
      <c r="C1116" s="56">
        <v>8529</v>
      </c>
      <c r="D1116" s="75">
        <v>1</v>
      </c>
      <c r="E1116">
        <f t="shared" si="22"/>
        <v>0.11724703951225231</v>
      </c>
    </row>
    <row r="1117" spans="1:5" x14ac:dyDescent="0.2">
      <c r="A1117" s="53">
        <v>1116</v>
      </c>
      <c r="B1117" s="4" t="s">
        <v>4638</v>
      </c>
      <c r="C1117" s="56">
        <v>14920</v>
      </c>
      <c r="D1117" s="75">
        <v>1</v>
      </c>
      <c r="E1117">
        <f t="shared" si="22"/>
        <v>6.7024128686327081E-2</v>
      </c>
    </row>
    <row r="1118" spans="1:5" x14ac:dyDescent="0.2">
      <c r="A1118" s="53">
        <v>1117</v>
      </c>
      <c r="B1118" s="4" t="s">
        <v>4644</v>
      </c>
      <c r="C1118" s="56">
        <v>11879</v>
      </c>
      <c r="D1118" s="75">
        <v>1</v>
      </c>
      <c r="E1118">
        <f t="shared" si="22"/>
        <v>8.4182170216348176E-2</v>
      </c>
    </row>
    <row r="1119" spans="1:5" x14ac:dyDescent="0.2">
      <c r="A1119" s="53">
        <v>1118</v>
      </c>
      <c r="B1119" s="4" t="s">
        <v>4647</v>
      </c>
      <c r="C1119" s="56">
        <v>15796</v>
      </c>
      <c r="D1119" s="75">
        <v>1</v>
      </c>
      <c r="E1119">
        <f t="shared" si="22"/>
        <v>6.3307166371233223E-2</v>
      </c>
    </row>
    <row r="1120" spans="1:5" x14ac:dyDescent="0.2">
      <c r="A1120" s="53">
        <v>1119</v>
      </c>
      <c r="B1120" s="4" t="s">
        <v>4651</v>
      </c>
      <c r="C1120" s="56">
        <v>17424</v>
      </c>
      <c r="D1120" s="75">
        <v>1</v>
      </c>
      <c r="E1120">
        <f t="shared" si="22"/>
        <v>5.73921028466483E-2</v>
      </c>
    </row>
    <row r="1121" spans="1:5" x14ac:dyDescent="0.2">
      <c r="A1121" s="53">
        <v>1120</v>
      </c>
      <c r="B1121" s="4" t="s">
        <v>4668</v>
      </c>
      <c r="C1121" s="56">
        <v>33586</v>
      </c>
      <c r="D1121" s="75">
        <v>1</v>
      </c>
      <c r="E1121">
        <f t="shared" si="22"/>
        <v>2.9774310724706723E-2</v>
      </c>
    </row>
    <row r="1122" spans="1:5" x14ac:dyDescent="0.2">
      <c r="A1122" s="53">
        <v>1121</v>
      </c>
      <c r="B1122" s="4" t="s">
        <v>4669</v>
      </c>
      <c r="C1122" s="56">
        <v>17243</v>
      </c>
      <c r="D1122" s="75">
        <v>1</v>
      </c>
      <c r="E1122">
        <f t="shared" si="22"/>
        <v>5.7994548512439827E-2</v>
      </c>
    </row>
    <row r="1123" spans="1:5" x14ac:dyDescent="0.2">
      <c r="A1123" s="53">
        <v>1122</v>
      </c>
      <c r="B1123" s="4" t="s">
        <v>4678</v>
      </c>
      <c r="C1123" s="56">
        <v>97150</v>
      </c>
      <c r="D1123" s="75">
        <v>1</v>
      </c>
      <c r="E1123">
        <f t="shared" si="22"/>
        <v>1.0293360782295419E-2</v>
      </c>
    </row>
    <row r="1124" spans="1:5" x14ac:dyDescent="0.2">
      <c r="A1124" s="53">
        <v>1123</v>
      </c>
      <c r="B1124" s="4" t="s">
        <v>4686</v>
      </c>
      <c r="C1124" s="56">
        <v>45839</v>
      </c>
      <c r="D1124" s="75">
        <v>1</v>
      </c>
      <c r="E1124">
        <f t="shared" si="22"/>
        <v>2.1815484630991075E-2</v>
      </c>
    </row>
    <row r="1125" spans="1:5" x14ac:dyDescent="0.2">
      <c r="A1125" s="53">
        <v>1124</v>
      </c>
      <c r="B1125" s="4" t="s">
        <v>4690</v>
      </c>
      <c r="C1125" s="56">
        <v>18110</v>
      </c>
      <c r="D1125" s="75">
        <v>1</v>
      </c>
      <c r="E1125">
        <f t="shared" si="22"/>
        <v>5.5218111540585313E-2</v>
      </c>
    </row>
    <row r="1126" spans="1:5" x14ac:dyDescent="0.2">
      <c r="A1126" s="53">
        <v>1125</v>
      </c>
      <c r="B1126" s="4" t="s">
        <v>4704</v>
      </c>
      <c r="C1126" s="56">
        <v>53898</v>
      </c>
      <c r="D1126" s="75">
        <v>1</v>
      </c>
      <c r="E1126">
        <f t="shared" si="22"/>
        <v>1.8553564139671231E-2</v>
      </c>
    </row>
    <row r="1127" spans="1:5" x14ac:dyDescent="0.2">
      <c r="A1127" s="53">
        <v>1126</v>
      </c>
      <c r="B1127" s="4" t="s">
        <v>4721</v>
      </c>
      <c r="C1127" s="56">
        <v>169115</v>
      </c>
      <c r="D1127" s="75">
        <v>1</v>
      </c>
      <c r="E1127">
        <f t="shared" si="22"/>
        <v>5.9131360316944086E-3</v>
      </c>
    </row>
    <row r="1128" spans="1:5" x14ac:dyDescent="0.2">
      <c r="A1128" s="53">
        <v>1127</v>
      </c>
      <c r="B1128" s="4" t="s">
        <v>4724</v>
      </c>
      <c r="C1128" s="56">
        <v>51177</v>
      </c>
      <c r="D1128" s="75">
        <v>1</v>
      </c>
      <c r="E1128">
        <f t="shared" si="22"/>
        <v>1.9540027746839401E-2</v>
      </c>
    </row>
    <row r="1129" spans="1:5" x14ac:dyDescent="0.2">
      <c r="A1129" s="53">
        <v>1128</v>
      </c>
      <c r="B1129" s="4" t="s">
        <v>4735</v>
      </c>
      <c r="C1129" s="56">
        <v>57312</v>
      </c>
      <c r="D1129" s="75">
        <v>1</v>
      </c>
      <c r="E1129">
        <f t="shared" si="22"/>
        <v>1.7448352875488553E-2</v>
      </c>
    </row>
    <row r="1130" spans="1:5" x14ac:dyDescent="0.2">
      <c r="A1130" s="53">
        <v>1129</v>
      </c>
      <c r="B1130" s="4" t="s">
        <v>4749</v>
      </c>
      <c r="C1130" s="56">
        <v>46473</v>
      </c>
      <c r="D1130" s="75">
        <v>1</v>
      </c>
      <c r="E1130">
        <f t="shared" si="22"/>
        <v>2.1517870591526263E-2</v>
      </c>
    </row>
    <row r="1131" spans="1:5" x14ac:dyDescent="0.2">
      <c r="A1131" s="53">
        <v>1130</v>
      </c>
      <c r="B1131" s="4" t="s">
        <v>4750</v>
      </c>
      <c r="C1131" s="56">
        <v>7517</v>
      </c>
      <c r="D1131" s="75">
        <v>1</v>
      </c>
      <c r="E1131">
        <f t="shared" si="22"/>
        <v>0.13303179459890913</v>
      </c>
    </row>
    <row r="1132" spans="1:5" x14ac:dyDescent="0.2">
      <c r="A1132" s="53">
        <v>1131</v>
      </c>
      <c r="B1132" s="4" t="s">
        <v>4755</v>
      </c>
      <c r="C1132" s="56">
        <v>78144</v>
      </c>
      <c r="D1132" s="75">
        <v>1</v>
      </c>
      <c r="E1132">
        <f t="shared" si="22"/>
        <v>1.2796887796887797E-2</v>
      </c>
    </row>
    <row r="1133" spans="1:5" x14ac:dyDescent="0.2">
      <c r="A1133" s="53">
        <v>1132</v>
      </c>
      <c r="B1133" s="4" t="s">
        <v>4763</v>
      </c>
      <c r="C1133" s="56">
        <v>48803</v>
      </c>
      <c r="D1133" s="75">
        <v>1</v>
      </c>
      <c r="E1133">
        <f t="shared" si="22"/>
        <v>2.0490543614122083E-2</v>
      </c>
    </row>
    <row r="1134" spans="1:5" x14ac:dyDescent="0.2">
      <c r="A1134" s="53">
        <v>1133</v>
      </c>
      <c r="B1134" s="4" t="s">
        <v>4770</v>
      </c>
      <c r="C1134" s="56">
        <v>45230</v>
      </c>
      <c r="D1134" s="75">
        <v>1</v>
      </c>
      <c r="E1134">
        <f t="shared" si="22"/>
        <v>2.2109219544550078E-2</v>
      </c>
    </row>
    <row r="1135" spans="1:5" x14ac:dyDescent="0.2">
      <c r="A1135" s="53">
        <v>1134</v>
      </c>
      <c r="B1135" s="4" t="s">
        <v>4774</v>
      </c>
      <c r="C1135" s="56">
        <v>14457</v>
      </c>
      <c r="D1135" s="75">
        <v>1</v>
      </c>
      <c r="E1135">
        <f t="shared" si="22"/>
        <v>6.9170643978695448E-2</v>
      </c>
    </row>
    <row r="1136" spans="1:5" x14ac:dyDescent="0.2">
      <c r="A1136" s="53">
        <v>1135</v>
      </c>
      <c r="B1136" s="4" t="s">
        <v>4778</v>
      </c>
      <c r="C1136" s="56">
        <v>132975</v>
      </c>
      <c r="D1136" s="75">
        <v>1</v>
      </c>
      <c r="E1136">
        <f t="shared" si="22"/>
        <v>7.5202105658958452E-3</v>
      </c>
    </row>
    <row r="1137" spans="1:5" x14ac:dyDescent="0.2">
      <c r="A1137" s="53">
        <v>1136</v>
      </c>
      <c r="B1137" s="4" t="s">
        <v>4800</v>
      </c>
      <c r="C1137" s="56">
        <v>46484</v>
      </c>
      <c r="D1137" s="75">
        <v>1</v>
      </c>
      <c r="E1137">
        <f t="shared" si="22"/>
        <v>2.1512778590482746E-2</v>
      </c>
    </row>
    <row r="1138" spans="1:5" x14ac:dyDescent="0.2">
      <c r="A1138" s="53">
        <v>1137</v>
      </c>
      <c r="B1138" s="4" t="s">
        <v>4819</v>
      </c>
      <c r="C1138" s="56">
        <v>43990</v>
      </c>
      <c r="D1138" s="75">
        <v>1</v>
      </c>
      <c r="E1138">
        <f t="shared" si="22"/>
        <v>2.2732439190725165E-2</v>
      </c>
    </row>
    <row r="1139" spans="1:5" x14ac:dyDescent="0.2">
      <c r="A1139" s="53">
        <v>1138</v>
      </c>
      <c r="B1139" s="4" t="s">
        <v>4834</v>
      </c>
      <c r="C1139" s="56">
        <v>86505</v>
      </c>
      <c r="D1139" s="75">
        <v>1</v>
      </c>
      <c r="E1139">
        <f t="shared" si="22"/>
        <v>1.1560025432055952E-2</v>
      </c>
    </row>
    <row r="1140" spans="1:5" x14ac:dyDescent="0.2">
      <c r="A1140" s="53">
        <v>1139</v>
      </c>
      <c r="B1140" s="4" t="s">
        <v>4840</v>
      </c>
      <c r="C1140" s="56">
        <v>121339</v>
      </c>
      <c r="D1140" s="75">
        <v>1</v>
      </c>
      <c r="E1140">
        <f t="shared" si="22"/>
        <v>8.2413733424537856E-3</v>
      </c>
    </row>
    <row r="1141" spans="1:5" x14ac:dyDescent="0.2">
      <c r="A1141" s="53">
        <v>1140</v>
      </c>
      <c r="B1141" s="4" t="s">
        <v>4845</v>
      </c>
      <c r="C1141" s="56">
        <v>28403</v>
      </c>
      <c r="D1141" s="75">
        <v>1</v>
      </c>
      <c r="E1141">
        <f t="shared" si="22"/>
        <v>3.5207548498398057E-2</v>
      </c>
    </row>
    <row r="1142" spans="1:5" x14ac:dyDescent="0.2">
      <c r="A1142" s="53">
        <v>1141</v>
      </c>
      <c r="B1142" s="4" t="s">
        <v>4853</v>
      </c>
      <c r="C1142" s="56">
        <v>4199</v>
      </c>
      <c r="D1142" s="75">
        <v>1</v>
      </c>
      <c r="E1142">
        <f t="shared" si="22"/>
        <v>0.23815194093831865</v>
      </c>
    </row>
    <row r="1143" spans="1:5" x14ac:dyDescent="0.2">
      <c r="A1143" s="53">
        <v>1142</v>
      </c>
      <c r="B1143" s="4" t="s">
        <v>4857</v>
      </c>
      <c r="C1143" s="56">
        <v>40195</v>
      </c>
      <c r="D1143" s="75">
        <v>1</v>
      </c>
      <c r="E1143">
        <f t="shared" si="22"/>
        <v>2.4878716258241073E-2</v>
      </c>
    </row>
    <row r="1144" spans="1:5" x14ac:dyDescent="0.2">
      <c r="A1144" s="53">
        <v>1143</v>
      </c>
      <c r="B1144" s="4" t="s">
        <v>4860</v>
      </c>
      <c r="C1144" s="56">
        <v>195894</v>
      </c>
      <c r="D1144" s="75">
        <v>1</v>
      </c>
      <c r="E1144">
        <f t="shared" si="22"/>
        <v>5.1048015763627275E-3</v>
      </c>
    </row>
    <row r="1145" spans="1:5" x14ac:dyDescent="0.2">
      <c r="A1145" s="53">
        <v>1144</v>
      </c>
      <c r="B1145" s="4" t="s">
        <v>4867</v>
      </c>
      <c r="C1145" s="56">
        <v>45803</v>
      </c>
      <c r="D1145" s="75">
        <v>1</v>
      </c>
      <c r="E1145">
        <f t="shared" si="22"/>
        <v>2.1832631050367878E-2</v>
      </c>
    </row>
    <row r="1146" spans="1:5" x14ac:dyDescent="0.2">
      <c r="A1146" s="53">
        <v>1145</v>
      </c>
      <c r="B1146" s="4" t="s">
        <v>4880</v>
      </c>
      <c r="C1146" s="56">
        <v>41560</v>
      </c>
      <c r="D1146" s="75">
        <v>1</v>
      </c>
      <c r="E1146">
        <f t="shared" si="22"/>
        <v>2.406159769008662E-2</v>
      </c>
    </row>
    <row r="1147" spans="1:5" x14ac:dyDescent="0.2">
      <c r="A1147" s="53">
        <v>1146</v>
      </c>
      <c r="B1147" s="4" t="s">
        <v>4886</v>
      </c>
      <c r="C1147" s="56">
        <v>20118</v>
      </c>
      <c r="D1147" s="75">
        <v>1</v>
      </c>
      <c r="E1147">
        <f t="shared" si="22"/>
        <v>4.9706730291281441E-2</v>
      </c>
    </row>
    <row r="1148" spans="1:5" x14ac:dyDescent="0.2">
      <c r="A1148" s="53">
        <v>1147</v>
      </c>
      <c r="B1148" s="4" t="s">
        <v>4892</v>
      </c>
      <c r="C1148" s="56">
        <v>106127</v>
      </c>
      <c r="D1148" s="75">
        <v>1</v>
      </c>
      <c r="E1148">
        <f t="shared" si="22"/>
        <v>9.4226728353764833E-3</v>
      </c>
    </row>
    <row r="1149" spans="1:5" x14ac:dyDescent="0.2">
      <c r="A1149" s="53">
        <v>1148</v>
      </c>
      <c r="B1149" s="4" t="s">
        <v>4904</v>
      </c>
      <c r="C1149" s="56">
        <v>15414</v>
      </c>
      <c r="D1149" s="75">
        <v>1</v>
      </c>
      <c r="E1149">
        <f t="shared" si="22"/>
        <v>6.4876086674451799E-2</v>
      </c>
    </row>
    <row r="1150" spans="1:5" x14ac:dyDescent="0.2">
      <c r="A1150" s="53">
        <v>1149</v>
      </c>
      <c r="B1150" s="4" t="s">
        <v>4909</v>
      </c>
      <c r="C1150" s="56">
        <v>21142</v>
      </c>
      <c r="D1150" s="75">
        <v>1</v>
      </c>
      <c r="E1150">
        <f t="shared" si="22"/>
        <v>4.7299214833033773E-2</v>
      </c>
    </row>
    <row r="1151" spans="1:5" x14ac:dyDescent="0.2">
      <c r="A1151" s="53">
        <v>1150</v>
      </c>
      <c r="B1151" s="4" t="s">
        <v>4914</v>
      </c>
      <c r="C1151" s="56">
        <v>7538</v>
      </c>
      <c r="D1151" s="75">
        <v>1</v>
      </c>
      <c r="E1151">
        <f t="shared" si="22"/>
        <v>0.13266118333775537</v>
      </c>
    </row>
    <row r="1152" spans="1:5" x14ac:dyDescent="0.2">
      <c r="A1152" s="53">
        <v>1151</v>
      </c>
      <c r="B1152" s="4" t="s">
        <v>4920</v>
      </c>
      <c r="C1152" s="56">
        <v>31578</v>
      </c>
      <c r="D1152" s="75">
        <v>1</v>
      </c>
      <c r="E1152">
        <f t="shared" si="22"/>
        <v>3.1667616695167523E-2</v>
      </c>
    </row>
    <row r="1153" spans="1:5" x14ac:dyDescent="0.2">
      <c r="A1153" s="53">
        <v>1152</v>
      </c>
      <c r="B1153" s="4" t="s">
        <v>4922</v>
      </c>
      <c r="C1153" s="56">
        <v>24105</v>
      </c>
      <c r="D1153" s="75">
        <v>1</v>
      </c>
      <c r="E1153">
        <f t="shared" si="22"/>
        <v>4.1485169052063883E-2</v>
      </c>
    </row>
    <row r="1154" spans="1:5" x14ac:dyDescent="0.2">
      <c r="A1154" s="53">
        <v>1153</v>
      </c>
      <c r="B1154" s="4" t="s">
        <v>4932</v>
      </c>
      <c r="C1154" s="56">
        <v>19177</v>
      </c>
      <c r="D1154" s="75">
        <v>1</v>
      </c>
      <c r="E1154">
        <f t="shared" si="22"/>
        <v>5.2145799655837724E-2</v>
      </c>
    </row>
    <row r="1155" spans="1:5" x14ac:dyDescent="0.2">
      <c r="A1155" s="53">
        <v>1154</v>
      </c>
      <c r="B1155" s="4" t="s">
        <v>4947</v>
      </c>
      <c r="C1155" s="56">
        <v>40496</v>
      </c>
      <c r="D1155" s="75">
        <v>1</v>
      </c>
      <c r="E1155">
        <f t="shared" ref="E1155:E1218" si="23">D1155/C1155*1000</f>
        <v>2.4693796918214144E-2</v>
      </c>
    </row>
    <row r="1156" spans="1:5" x14ac:dyDescent="0.2">
      <c r="A1156" s="53">
        <v>1155</v>
      </c>
      <c r="B1156" s="4" t="s">
        <v>4951</v>
      </c>
      <c r="C1156" s="56">
        <v>7602</v>
      </c>
      <c r="D1156" s="75">
        <v>1</v>
      </c>
      <c r="E1156">
        <f t="shared" si="23"/>
        <v>0.13154433043935806</v>
      </c>
    </row>
    <row r="1157" spans="1:5" x14ac:dyDescent="0.2">
      <c r="A1157" s="53">
        <v>1156</v>
      </c>
      <c r="B1157" s="4" t="s">
        <v>4961</v>
      </c>
      <c r="C1157" s="56">
        <v>11532</v>
      </c>
      <c r="D1157" s="75">
        <v>1</v>
      </c>
      <c r="E1157">
        <f t="shared" si="23"/>
        <v>8.6715227193895253E-2</v>
      </c>
    </row>
    <row r="1158" spans="1:5" x14ac:dyDescent="0.2">
      <c r="A1158" s="53">
        <v>1157</v>
      </c>
      <c r="B1158" s="4" t="s">
        <v>4992</v>
      </c>
      <c r="C1158" s="56">
        <v>80526</v>
      </c>
      <c r="D1158" s="75">
        <v>1</v>
      </c>
      <c r="E1158">
        <f t="shared" si="23"/>
        <v>1.2418349353003998E-2</v>
      </c>
    </row>
    <row r="1159" spans="1:5" x14ac:dyDescent="0.2">
      <c r="A1159" s="53">
        <v>1158</v>
      </c>
      <c r="B1159" s="4" t="s">
        <v>4999</v>
      </c>
      <c r="C1159" s="56">
        <v>8929</v>
      </c>
      <c r="D1159" s="75">
        <v>1</v>
      </c>
      <c r="E1159">
        <f t="shared" si="23"/>
        <v>0.11199462425803562</v>
      </c>
    </row>
    <row r="1160" spans="1:5" x14ac:dyDescent="0.2">
      <c r="A1160" s="53">
        <v>1159</v>
      </c>
      <c r="B1160" s="4" t="s">
        <v>53</v>
      </c>
      <c r="C1160" s="56">
        <v>3479</v>
      </c>
      <c r="D1160" s="75">
        <v>0</v>
      </c>
      <c r="E1160">
        <f t="shared" si="23"/>
        <v>0</v>
      </c>
    </row>
    <row r="1161" spans="1:5" x14ac:dyDescent="0.2">
      <c r="A1161" s="53">
        <v>1160</v>
      </c>
      <c r="B1161" s="4" t="s">
        <v>55</v>
      </c>
      <c r="C1161" s="56">
        <v>5240</v>
      </c>
      <c r="D1161" s="75">
        <v>0</v>
      </c>
      <c r="E1161">
        <f t="shared" si="23"/>
        <v>0</v>
      </c>
    </row>
    <row r="1162" spans="1:5" x14ac:dyDescent="0.2">
      <c r="A1162" s="53">
        <v>1161</v>
      </c>
      <c r="B1162" s="4" t="s">
        <v>59</v>
      </c>
      <c r="C1162" s="56">
        <v>18391</v>
      </c>
      <c r="D1162" s="75">
        <v>0</v>
      </c>
      <c r="E1162">
        <f t="shared" si="23"/>
        <v>0</v>
      </c>
    </row>
    <row r="1163" spans="1:5" x14ac:dyDescent="0.2">
      <c r="A1163" s="53">
        <v>1162</v>
      </c>
      <c r="B1163" s="4" t="s">
        <v>61</v>
      </c>
      <c r="C1163" s="56">
        <v>847</v>
      </c>
      <c r="D1163" s="75">
        <v>0</v>
      </c>
      <c r="E1163">
        <f t="shared" si="23"/>
        <v>0</v>
      </c>
    </row>
    <row r="1164" spans="1:5" x14ac:dyDescent="0.2">
      <c r="A1164" s="53">
        <v>1163</v>
      </c>
      <c r="B1164" s="4" t="s">
        <v>5014</v>
      </c>
      <c r="C1164" s="56">
        <v>6553</v>
      </c>
      <c r="D1164" s="75">
        <v>0</v>
      </c>
      <c r="E1164">
        <f t="shared" si="23"/>
        <v>0</v>
      </c>
    </row>
    <row r="1165" spans="1:5" x14ac:dyDescent="0.2">
      <c r="A1165" s="53">
        <v>1164</v>
      </c>
      <c r="B1165" s="4" t="s">
        <v>63</v>
      </c>
      <c r="C1165" s="56">
        <v>2666</v>
      </c>
      <c r="D1165" s="75">
        <v>0</v>
      </c>
      <c r="E1165">
        <f t="shared" si="23"/>
        <v>0</v>
      </c>
    </row>
    <row r="1166" spans="1:5" x14ac:dyDescent="0.2">
      <c r="A1166" s="53">
        <v>1165</v>
      </c>
      <c r="B1166" s="4" t="s">
        <v>65</v>
      </c>
      <c r="C1166" s="56">
        <v>1616</v>
      </c>
      <c r="D1166" s="75">
        <v>0</v>
      </c>
      <c r="E1166">
        <f t="shared" si="23"/>
        <v>0</v>
      </c>
    </row>
    <row r="1167" spans="1:5" x14ac:dyDescent="0.2">
      <c r="A1167" s="53">
        <v>1166</v>
      </c>
      <c r="B1167" s="4" t="s">
        <v>67</v>
      </c>
      <c r="C1167" s="56">
        <v>4483</v>
      </c>
      <c r="D1167" s="75">
        <v>0</v>
      </c>
      <c r="E1167">
        <f t="shared" si="23"/>
        <v>0</v>
      </c>
    </row>
    <row r="1168" spans="1:5" x14ac:dyDescent="0.2">
      <c r="A1168" s="53">
        <v>1167</v>
      </c>
      <c r="B1168" s="4" t="s">
        <v>71</v>
      </c>
      <c r="C1168" s="56">
        <v>2068</v>
      </c>
      <c r="D1168" s="75">
        <v>0</v>
      </c>
      <c r="E1168">
        <f t="shared" si="23"/>
        <v>0</v>
      </c>
    </row>
    <row r="1169" spans="1:5" x14ac:dyDescent="0.2">
      <c r="A1169" s="53">
        <v>1168</v>
      </c>
      <c r="B1169" s="4" t="s">
        <v>73</v>
      </c>
      <c r="C1169" s="56">
        <v>2271</v>
      </c>
      <c r="D1169" s="75">
        <v>0</v>
      </c>
      <c r="E1169">
        <f t="shared" si="23"/>
        <v>0</v>
      </c>
    </row>
    <row r="1170" spans="1:5" x14ac:dyDescent="0.2">
      <c r="A1170" s="53">
        <v>1169</v>
      </c>
      <c r="B1170" s="4" t="s">
        <v>77</v>
      </c>
      <c r="C1170" s="56">
        <v>61951</v>
      </c>
      <c r="D1170" s="75">
        <v>0</v>
      </c>
      <c r="E1170">
        <f t="shared" si="23"/>
        <v>0</v>
      </c>
    </row>
    <row r="1171" spans="1:5" x14ac:dyDescent="0.2">
      <c r="A1171" s="53">
        <v>1170</v>
      </c>
      <c r="B1171" s="4" t="s">
        <v>79</v>
      </c>
      <c r="C1171" s="56">
        <v>13549</v>
      </c>
      <c r="D1171" s="75">
        <v>0</v>
      </c>
      <c r="E1171">
        <f t="shared" si="23"/>
        <v>0</v>
      </c>
    </row>
    <row r="1172" spans="1:5" x14ac:dyDescent="0.2">
      <c r="A1172" s="53">
        <v>1171</v>
      </c>
      <c r="B1172" s="4" t="s">
        <v>81</v>
      </c>
      <c r="C1172" s="56">
        <v>12387</v>
      </c>
      <c r="D1172" s="75">
        <v>0</v>
      </c>
      <c r="E1172">
        <f t="shared" si="23"/>
        <v>0</v>
      </c>
    </row>
    <row r="1173" spans="1:5" x14ac:dyDescent="0.2">
      <c r="A1173" s="53">
        <v>1172</v>
      </c>
      <c r="B1173" s="4" t="s">
        <v>83</v>
      </c>
      <c r="C1173" s="56">
        <v>1357</v>
      </c>
      <c r="D1173" s="75">
        <v>0</v>
      </c>
      <c r="E1173">
        <f t="shared" si="23"/>
        <v>0</v>
      </c>
    </row>
    <row r="1174" spans="1:5" x14ac:dyDescent="0.2">
      <c r="A1174" s="53">
        <v>1173</v>
      </c>
      <c r="B1174" s="4" t="s">
        <v>85</v>
      </c>
      <c r="C1174" s="56">
        <v>118666</v>
      </c>
      <c r="D1174" s="75">
        <v>0</v>
      </c>
      <c r="E1174">
        <f t="shared" si="23"/>
        <v>0</v>
      </c>
    </row>
    <row r="1175" spans="1:5" x14ac:dyDescent="0.2">
      <c r="A1175" s="53">
        <v>1174</v>
      </c>
      <c r="B1175" s="4" t="s">
        <v>87</v>
      </c>
      <c r="C1175" s="56">
        <v>9830</v>
      </c>
      <c r="D1175" s="75">
        <v>0</v>
      </c>
      <c r="E1175">
        <f t="shared" si="23"/>
        <v>0</v>
      </c>
    </row>
    <row r="1176" spans="1:5" x14ac:dyDescent="0.2">
      <c r="A1176" s="53">
        <v>1175</v>
      </c>
      <c r="B1176" s="4" t="s">
        <v>91</v>
      </c>
      <c r="C1176" s="56">
        <v>7095</v>
      </c>
      <c r="D1176" s="75">
        <v>0</v>
      </c>
      <c r="E1176">
        <f t="shared" si="23"/>
        <v>0</v>
      </c>
    </row>
    <row r="1177" spans="1:5" x14ac:dyDescent="0.2">
      <c r="A1177" s="53">
        <v>1176</v>
      </c>
      <c r="B1177" s="4" t="s">
        <v>93</v>
      </c>
      <c r="C1177" s="56">
        <v>3394</v>
      </c>
      <c r="D1177" s="75">
        <v>0</v>
      </c>
      <c r="E1177">
        <f t="shared" si="23"/>
        <v>0</v>
      </c>
    </row>
    <row r="1178" spans="1:5" x14ac:dyDescent="0.2">
      <c r="A1178" s="53">
        <v>1177</v>
      </c>
      <c r="B1178" s="4" t="s">
        <v>95</v>
      </c>
      <c r="C1178" s="56">
        <v>5777</v>
      </c>
      <c r="D1178" s="75">
        <v>0</v>
      </c>
      <c r="E1178">
        <f t="shared" si="23"/>
        <v>0</v>
      </c>
    </row>
    <row r="1179" spans="1:5" x14ac:dyDescent="0.2">
      <c r="A1179" s="53">
        <v>1178</v>
      </c>
      <c r="B1179" s="4" t="s">
        <v>97</v>
      </c>
      <c r="C1179" s="56">
        <v>7270</v>
      </c>
      <c r="D1179" s="75">
        <v>0</v>
      </c>
      <c r="E1179">
        <f t="shared" si="23"/>
        <v>0</v>
      </c>
    </row>
    <row r="1180" spans="1:5" x14ac:dyDescent="0.2">
      <c r="A1180" s="53">
        <v>1179</v>
      </c>
      <c r="B1180" s="4" t="s">
        <v>99</v>
      </c>
      <c r="C1180" s="56">
        <v>8319</v>
      </c>
      <c r="D1180" s="75">
        <v>0</v>
      </c>
      <c r="E1180">
        <f t="shared" si="23"/>
        <v>0</v>
      </c>
    </row>
    <row r="1181" spans="1:5" x14ac:dyDescent="0.2">
      <c r="A1181" s="53">
        <v>1180</v>
      </c>
      <c r="B1181" s="4" t="s">
        <v>101</v>
      </c>
      <c r="C1181" s="56">
        <v>1104</v>
      </c>
      <c r="D1181" s="75">
        <v>0</v>
      </c>
      <c r="E1181">
        <f t="shared" si="23"/>
        <v>0</v>
      </c>
    </row>
    <row r="1182" spans="1:5" x14ac:dyDescent="0.2">
      <c r="A1182" s="53">
        <v>1181</v>
      </c>
      <c r="B1182" s="4" t="s">
        <v>103</v>
      </c>
      <c r="C1182" s="56">
        <v>7932</v>
      </c>
      <c r="D1182" s="75">
        <v>0</v>
      </c>
      <c r="E1182">
        <f t="shared" si="23"/>
        <v>0</v>
      </c>
    </row>
    <row r="1183" spans="1:5" x14ac:dyDescent="0.2">
      <c r="A1183" s="53">
        <v>1182</v>
      </c>
      <c r="B1183" s="4" t="s">
        <v>105</v>
      </c>
      <c r="C1183" s="56">
        <v>2007</v>
      </c>
      <c r="D1183" s="75">
        <v>0</v>
      </c>
      <c r="E1183">
        <f t="shared" si="23"/>
        <v>0</v>
      </c>
    </row>
    <row r="1184" spans="1:5" x14ac:dyDescent="0.2">
      <c r="A1184" s="53">
        <v>1183</v>
      </c>
      <c r="B1184" s="4" t="s">
        <v>107</v>
      </c>
      <c r="C1184" s="56">
        <v>672</v>
      </c>
      <c r="D1184" s="75">
        <v>0</v>
      </c>
      <c r="E1184">
        <f t="shared" si="23"/>
        <v>0</v>
      </c>
    </row>
    <row r="1185" spans="1:5" x14ac:dyDescent="0.2">
      <c r="A1185" s="53">
        <v>1184</v>
      </c>
      <c r="B1185" s="4" t="s">
        <v>109</v>
      </c>
      <c r="C1185" s="56">
        <v>5028</v>
      </c>
      <c r="D1185" s="75">
        <v>0</v>
      </c>
      <c r="E1185">
        <f t="shared" si="23"/>
        <v>0</v>
      </c>
    </row>
    <row r="1186" spans="1:5" x14ac:dyDescent="0.2">
      <c r="A1186" s="53">
        <v>1185</v>
      </c>
      <c r="B1186" s="4" t="s">
        <v>119</v>
      </c>
      <c r="C1186" s="56">
        <v>60156</v>
      </c>
      <c r="D1186" s="75">
        <v>0</v>
      </c>
      <c r="E1186">
        <f t="shared" si="23"/>
        <v>0</v>
      </c>
    </row>
    <row r="1187" spans="1:5" x14ac:dyDescent="0.2">
      <c r="A1187" s="53">
        <v>1186</v>
      </c>
      <c r="B1187" s="4" t="s">
        <v>129</v>
      </c>
      <c r="C1187" s="56">
        <v>26413</v>
      </c>
      <c r="D1187" s="75">
        <v>0</v>
      </c>
      <c r="E1187">
        <f t="shared" si="23"/>
        <v>0</v>
      </c>
    </row>
    <row r="1188" spans="1:5" x14ac:dyDescent="0.2">
      <c r="A1188" s="53">
        <v>1187</v>
      </c>
      <c r="B1188" s="4" t="s">
        <v>133</v>
      </c>
      <c r="C1188" s="56">
        <v>11904</v>
      </c>
      <c r="D1188" s="75">
        <v>0</v>
      </c>
      <c r="E1188">
        <f t="shared" si="23"/>
        <v>0</v>
      </c>
    </row>
    <row r="1189" spans="1:5" x14ac:dyDescent="0.2">
      <c r="A1189" s="53">
        <v>1188</v>
      </c>
      <c r="B1189" s="4" t="s">
        <v>135</v>
      </c>
      <c r="C1189" s="56">
        <v>22014</v>
      </c>
      <c r="D1189" s="75">
        <v>0</v>
      </c>
      <c r="E1189">
        <f t="shared" si="23"/>
        <v>0</v>
      </c>
    </row>
    <row r="1190" spans="1:5" x14ac:dyDescent="0.2">
      <c r="A1190" s="53">
        <v>1189</v>
      </c>
      <c r="B1190" s="4" t="s">
        <v>137</v>
      </c>
      <c r="C1190" s="56">
        <v>14207</v>
      </c>
      <c r="D1190" s="75">
        <v>0</v>
      </c>
      <c r="E1190">
        <f t="shared" si="23"/>
        <v>0</v>
      </c>
    </row>
    <row r="1191" spans="1:5" x14ac:dyDescent="0.2">
      <c r="A1191" s="53">
        <v>1190</v>
      </c>
      <c r="B1191" s="4" t="s">
        <v>143</v>
      </c>
      <c r="C1191" s="56">
        <v>59474</v>
      </c>
      <c r="D1191" s="75">
        <v>0</v>
      </c>
      <c r="E1191">
        <f t="shared" si="23"/>
        <v>0</v>
      </c>
    </row>
    <row r="1192" spans="1:5" x14ac:dyDescent="0.2">
      <c r="A1192" s="53">
        <v>1191</v>
      </c>
      <c r="B1192" s="4" t="s">
        <v>145</v>
      </c>
      <c r="C1192" s="56">
        <v>10899</v>
      </c>
      <c r="D1192" s="75">
        <v>0</v>
      </c>
      <c r="E1192">
        <f t="shared" si="23"/>
        <v>0</v>
      </c>
    </row>
    <row r="1193" spans="1:5" x14ac:dyDescent="0.2">
      <c r="A1193" s="53">
        <v>1192</v>
      </c>
      <c r="B1193" s="4" t="s">
        <v>147</v>
      </c>
      <c r="C1193" s="56">
        <v>10161</v>
      </c>
      <c r="D1193" s="75">
        <v>0</v>
      </c>
      <c r="E1193">
        <f t="shared" si="23"/>
        <v>0</v>
      </c>
    </row>
    <row r="1194" spans="1:5" x14ac:dyDescent="0.2">
      <c r="A1194" s="53">
        <v>1193</v>
      </c>
      <c r="B1194" s="4" t="s">
        <v>151</v>
      </c>
      <c r="C1194" s="56">
        <v>13175</v>
      </c>
      <c r="D1194" s="75">
        <v>0</v>
      </c>
      <c r="E1194">
        <f t="shared" si="23"/>
        <v>0</v>
      </c>
    </row>
    <row r="1195" spans="1:5" x14ac:dyDescent="0.2">
      <c r="A1195" s="53">
        <v>1194</v>
      </c>
      <c r="B1195" s="4" t="s">
        <v>167</v>
      </c>
      <c r="C1195" s="56">
        <v>15872</v>
      </c>
      <c r="D1195" s="75">
        <v>0</v>
      </c>
      <c r="E1195">
        <f t="shared" si="23"/>
        <v>0</v>
      </c>
    </row>
    <row r="1196" spans="1:5" x14ac:dyDescent="0.2">
      <c r="A1196" s="53">
        <v>1195</v>
      </c>
      <c r="B1196" s="4" t="s">
        <v>171</v>
      </c>
      <c r="C1196" s="56">
        <v>27554</v>
      </c>
      <c r="D1196" s="75">
        <v>0</v>
      </c>
      <c r="E1196">
        <f t="shared" si="23"/>
        <v>0</v>
      </c>
    </row>
    <row r="1197" spans="1:5" x14ac:dyDescent="0.2">
      <c r="A1197" s="53">
        <v>1196</v>
      </c>
      <c r="B1197" s="4" t="s">
        <v>173</v>
      </c>
      <c r="C1197" s="56">
        <v>7067</v>
      </c>
      <c r="D1197" s="75">
        <v>0</v>
      </c>
      <c r="E1197">
        <f t="shared" si="23"/>
        <v>0</v>
      </c>
    </row>
    <row r="1198" spans="1:5" x14ac:dyDescent="0.2">
      <c r="A1198" s="53">
        <v>1197</v>
      </c>
      <c r="B1198" s="4" t="s">
        <v>175</v>
      </c>
      <c r="C1198" s="56">
        <v>15194</v>
      </c>
      <c r="D1198" s="75">
        <v>0</v>
      </c>
      <c r="E1198">
        <f t="shared" si="23"/>
        <v>0</v>
      </c>
    </row>
    <row r="1199" spans="1:5" x14ac:dyDescent="0.2">
      <c r="A1199" s="53">
        <v>1198</v>
      </c>
      <c r="B1199" s="4" t="s">
        <v>181</v>
      </c>
      <c r="C1199" s="56">
        <v>54281</v>
      </c>
      <c r="D1199" s="75">
        <v>0</v>
      </c>
      <c r="E1199">
        <f t="shared" si="23"/>
        <v>0</v>
      </c>
    </row>
    <row r="1200" spans="1:5" x14ac:dyDescent="0.2">
      <c r="A1200" s="53">
        <v>1199</v>
      </c>
      <c r="B1200" s="4" t="s">
        <v>185</v>
      </c>
      <c r="C1200" s="56">
        <v>13587</v>
      </c>
      <c r="D1200" s="75">
        <v>0</v>
      </c>
      <c r="E1200">
        <f t="shared" si="23"/>
        <v>0</v>
      </c>
    </row>
    <row r="1201" spans="1:5" x14ac:dyDescent="0.2">
      <c r="A1201" s="53">
        <v>1200</v>
      </c>
      <c r="B1201" s="4" t="s">
        <v>189</v>
      </c>
      <c r="C1201" s="56">
        <v>33843</v>
      </c>
      <c r="D1201" s="75">
        <v>0</v>
      </c>
      <c r="E1201">
        <f t="shared" si="23"/>
        <v>0</v>
      </c>
    </row>
    <row r="1202" spans="1:5" x14ac:dyDescent="0.2">
      <c r="A1202" s="53">
        <v>1201</v>
      </c>
      <c r="B1202" s="4" t="s">
        <v>195</v>
      </c>
      <c r="C1202" s="56">
        <v>9359</v>
      </c>
      <c r="D1202" s="75">
        <v>0</v>
      </c>
      <c r="E1202">
        <f t="shared" si="23"/>
        <v>0</v>
      </c>
    </row>
    <row r="1203" spans="1:5" x14ac:dyDescent="0.2">
      <c r="A1203" s="53">
        <v>1202</v>
      </c>
      <c r="B1203" s="4" t="s">
        <v>203</v>
      </c>
      <c r="C1203" s="56">
        <v>29097</v>
      </c>
      <c r="D1203" s="75">
        <v>0</v>
      </c>
      <c r="E1203">
        <f t="shared" si="23"/>
        <v>0</v>
      </c>
    </row>
    <row r="1204" spans="1:5" x14ac:dyDescent="0.2">
      <c r="A1204" s="53">
        <v>1203</v>
      </c>
      <c r="B1204" s="4" t="s">
        <v>209</v>
      </c>
      <c r="C1204" s="56">
        <v>18965</v>
      </c>
      <c r="D1204" s="75">
        <v>0</v>
      </c>
      <c r="E1204">
        <f t="shared" si="23"/>
        <v>0</v>
      </c>
    </row>
    <row r="1205" spans="1:5" x14ac:dyDescent="0.2">
      <c r="A1205" s="53">
        <v>1204</v>
      </c>
      <c r="B1205" s="4" t="s">
        <v>227</v>
      </c>
      <c r="C1205" s="56">
        <v>98206</v>
      </c>
      <c r="D1205" s="75">
        <v>0</v>
      </c>
      <c r="E1205">
        <f t="shared" si="23"/>
        <v>0</v>
      </c>
    </row>
    <row r="1206" spans="1:5" x14ac:dyDescent="0.2">
      <c r="A1206" s="53">
        <v>1205</v>
      </c>
      <c r="B1206" s="4" t="s">
        <v>229</v>
      </c>
      <c r="C1206" s="56">
        <v>11588</v>
      </c>
      <c r="D1206" s="75">
        <v>0</v>
      </c>
      <c r="E1206">
        <f t="shared" si="23"/>
        <v>0</v>
      </c>
    </row>
    <row r="1207" spans="1:5" x14ac:dyDescent="0.2">
      <c r="A1207" s="53">
        <v>1206</v>
      </c>
      <c r="B1207" s="4" t="s">
        <v>239</v>
      </c>
      <c r="C1207" s="56">
        <v>14822</v>
      </c>
      <c r="D1207" s="75">
        <v>0</v>
      </c>
      <c r="E1207">
        <f t="shared" si="23"/>
        <v>0</v>
      </c>
    </row>
    <row r="1208" spans="1:5" x14ac:dyDescent="0.2">
      <c r="A1208" s="53">
        <v>1207</v>
      </c>
      <c r="B1208" s="4" t="s">
        <v>247</v>
      </c>
      <c r="C1208" s="56">
        <v>17831</v>
      </c>
      <c r="D1208" s="75">
        <v>0</v>
      </c>
      <c r="E1208">
        <f t="shared" si="23"/>
        <v>0</v>
      </c>
    </row>
    <row r="1209" spans="1:5" x14ac:dyDescent="0.2">
      <c r="A1209" s="53">
        <v>1208</v>
      </c>
      <c r="B1209" s="4" t="s">
        <v>249</v>
      </c>
      <c r="C1209" s="56">
        <v>42982</v>
      </c>
      <c r="D1209" s="75">
        <v>0</v>
      </c>
      <c r="E1209">
        <f t="shared" si="23"/>
        <v>0</v>
      </c>
    </row>
    <row r="1210" spans="1:5" x14ac:dyDescent="0.2">
      <c r="A1210" s="53">
        <v>1209</v>
      </c>
      <c r="B1210" s="4" t="s">
        <v>253</v>
      </c>
      <c r="C1210" s="56">
        <v>38628</v>
      </c>
      <c r="D1210" s="75">
        <v>0</v>
      </c>
      <c r="E1210">
        <f t="shared" si="23"/>
        <v>0</v>
      </c>
    </row>
    <row r="1211" spans="1:5" x14ac:dyDescent="0.2">
      <c r="A1211" s="53">
        <v>1210</v>
      </c>
      <c r="B1211" s="4" t="s">
        <v>255</v>
      </c>
      <c r="C1211" s="56">
        <v>9828</v>
      </c>
      <c r="D1211" s="75">
        <v>0</v>
      </c>
      <c r="E1211">
        <f t="shared" si="23"/>
        <v>0</v>
      </c>
    </row>
    <row r="1212" spans="1:5" x14ac:dyDescent="0.2">
      <c r="A1212" s="53">
        <v>1211</v>
      </c>
      <c r="B1212" s="4" t="s">
        <v>260</v>
      </c>
      <c r="C1212" s="56">
        <v>9107</v>
      </c>
      <c r="D1212" s="75">
        <v>0</v>
      </c>
      <c r="E1212">
        <f t="shared" si="23"/>
        <v>0</v>
      </c>
    </row>
    <row r="1213" spans="1:5" x14ac:dyDescent="0.2">
      <c r="A1213" s="53">
        <v>1212</v>
      </c>
      <c r="B1213" s="4" t="s">
        <v>262</v>
      </c>
      <c r="C1213" s="56">
        <v>20938</v>
      </c>
      <c r="D1213" s="75">
        <v>0</v>
      </c>
      <c r="E1213">
        <f t="shared" si="23"/>
        <v>0</v>
      </c>
    </row>
    <row r="1214" spans="1:5" x14ac:dyDescent="0.2">
      <c r="A1214" s="53">
        <v>1213</v>
      </c>
      <c r="B1214" s="4" t="s">
        <v>264</v>
      </c>
      <c r="C1214" s="56">
        <v>14052</v>
      </c>
      <c r="D1214" s="75">
        <v>0</v>
      </c>
      <c r="E1214">
        <f t="shared" si="23"/>
        <v>0</v>
      </c>
    </row>
    <row r="1215" spans="1:5" x14ac:dyDescent="0.2">
      <c r="A1215" s="53">
        <v>1214</v>
      </c>
      <c r="B1215" s="4" t="s">
        <v>266</v>
      </c>
      <c r="C1215" s="56">
        <v>7224</v>
      </c>
      <c r="D1215" s="75">
        <v>0</v>
      </c>
      <c r="E1215">
        <f t="shared" si="23"/>
        <v>0</v>
      </c>
    </row>
    <row r="1216" spans="1:5" x14ac:dyDescent="0.2">
      <c r="A1216" s="53">
        <v>1215</v>
      </c>
      <c r="B1216" s="4" t="s">
        <v>270</v>
      </c>
      <c r="C1216" s="56">
        <v>21393</v>
      </c>
      <c r="D1216" s="75">
        <v>0</v>
      </c>
      <c r="E1216">
        <f t="shared" si="23"/>
        <v>0</v>
      </c>
    </row>
    <row r="1217" spans="1:5" x14ac:dyDescent="0.2">
      <c r="A1217" s="53">
        <v>1216</v>
      </c>
      <c r="B1217" s="4" t="s">
        <v>274</v>
      </c>
      <c r="C1217" s="56">
        <v>62657</v>
      </c>
      <c r="D1217" s="75">
        <v>0</v>
      </c>
      <c r="E1217">
        <f t="shared" si="23"/>
        <v>0</v>
      </c>
    </row>
    <row r="1218" spans="1:5" x14ac:dyDescent="0.2">
      <c r="A1218" s="53">
        <v>1217</v>
      </c>
      <c r="B1218" s="4" t="s">
        <v>278</v>
      </c>
      <c r="C1218" s="56">
        <v>16186</v>
      </c>
      <c r="D1218" s="75">
        <v>0</v>
      </c>
      <c r="E1218">
        <f t="shared" si="23"/>
        <v>0</v>
      </c>
    </row>
    <row r="1219" spans="1:5" x14ac:dyDescent="0.2">
      <c r="A1219" s="53">
        <v>1218</v>
      </c>
      <c r="B1219" s="4" t="s">
        <v>280</v>
      </c>
      <c r="C1219" s="56">
        <v>6011</v>
      </c>
      <c r="D1219" s="75">
        <v>0</v>
      </c>
      <c r="E1219">
        <f t="shared" ref="E1219:E1282" si="24">D1219/C1219*1000</f>
        <v>0</v>
      </c>
    </row>
    <row r="1220" spans="1:5" x14ac:dyDescent="0.2">
      <c r="A1220" s="53">
        <v>1219</v>
      </c>
      <c r="B1220" s="4" t="s">
        <v>287</v>
      </c>
      <c r="C1220" s="56">
        <v>17725</v>
      </c>
      <c r="D1220" s="75">
        <v>0</v>
      </c>
      <c r="E1220">
        <f t="shared" si="24"/>
        <v>0</v>
      </c>
    </row>
    <row r="1221" spans="1:5" x14ac:dyDescent="0.2">
      <c r="A1221" s="53">
        <v>1220</v>
      </c>
      <c r="B1221" s="4" t="s">
        <v>294</v>
      </c>
      <c r="C1221" s="56">
        <v>47411</v>
      </c>
      <c r="D1221" s="75">
        <v>0</v>
      </c>
      <c r="E1221">
        <f t="shared" si="24"/>
        <v>0</v>
      </c>
    </row>
    <row r="1222" spans="1:5" x14ac:dyDescent="0.2">
      <c r="A1222" s="53">
        <v>1221</v>
      </c>
      <c r="B1222" s="4" t="s">
        <v>295</v>
      </c>
      <c r="C1222" s="56">
        <v>19080</v>
      </c>
      <c r="D1222" s="75">
        <v>0</v>
      </c>
      <c r="E1222">
        <f t="shared" si="24"/>
        <v>0</v>
      </c>
    </row>
    <row r="1223" spans="1:5" x14ac:dyDescent="0.2">
      <c r="A1223" s="53">
        <v>1222</v>
      </c>
      <c r="B1223" s="4" t="s">
        <v>297</v>
      </c>
      <c r="C1223" s="56">
        <v>33451</v>
      </c>
      <c r="D1223" s="75">
        <v>0</v>
      </c>
      <c r="E1223">
        <f t="shared" si="24"/>
        <v>0</v>
      </c>
    </row>
    <row r="1224" spans="1:5" x14ac:dyDescent="0.2">
      <c r="A1224" s="53">
        <v>1223</v>
      </c>
      <c r="B1224" s="4" t="s">
        <v>299</v>
      </c>
      <c r="C1224" s="56">
        <v>12306</v>
      </c>
      <c r="D1224" s="75">
        <v>0</v>
      </c>
      <c r="E1224">
        <f t="shared" si="24"/>
        <v>0</v>
      </c>
    </row>
    <row r="1225" spans="1:5" x14ac:dyDescent="0.2">
      <c r="A1225" s="53">
        <v>1224</v>
      </c>
      <c r="B1225" s="4" t="s">
        <v>301</v>
      </c>
      <c r="C1225" s="56">
        <v>38785</v>
      </c>
      <c r="D1225" s="75">
        <v>0</v>
      </c>
      <c r="E1225">
        <f t="shared" si="24"/>
        <v>0</v>
      </c>
    </row>
    <row r="1226" spans="1:5" x14ac:dyDescent="0.2">
      <c r="A1226" s="53">
        <v>1225</v>
      </c>
      <c r="B1226" s="4" t="s">
        <v>303</v>
      </c>
      <c r="C1226" s="56">
        <v>14405</v>
      </c>
      <c r="D1226" s="75">
        <v>0</v>
      </c>
      <c r="E1226">
        <f t="shared" si="24"/>
        <v>0</v>
      </c>
    </row>
    <row r="1227" spans="1:5" x14ac:dyDescent="0.2">
      <c r="A1227" s="53">
        <v>1226</v>
      </c>
      <c r="B1227" s="4" t="s">
        <v>305</v>
      </c>
      <c r="C1227" s="56">
        <v>16741</v>
      </c>
      <c r="D1227" s="75">
        <v>0</v>
      </c>
      <c r="E1227">
        <f t="shared" si="24"/>
        <v>0</v>
      </c>
    </row>
    <row r="1228" spans="1:5" x14ac:dyDescent="0.2">
      <c r="A1228" s="53">
        <v>1227</v>
      </c>
      <c r="B1228" s="4" t="s">
        <v>307</v>
      </c>
      <c r="C1228" s="56">
        <v>26225</v>
      </c>
      <c r="D1228" s="75">
        <v>0</v>
      </c>
      <c r="E1228">
        <f t="shared" si="24"/>
        <v>0</v>
      </c>
    </row>
    <row r="1229" spans="1:5" x14ac:dyDescent="0.2">
      <c r="A1229" s="53">
        <v>1228</v>
      </c>
      <c r="B1229" s="4" t="s">
        <v>309</v>
      </c>
      <c r="C1229" s="56">
        <v>5888</v>
      </c>
      <c r="D1229" s="75">
        <v>0</v>
      </c>
      <c r="E1229">
        <f t="shared" si="24"/>
        <v>0</v>
      </c>
    </row>
    <row r="1230" spans="1:5" x14ac:dyDescent="0.2">
      <c r="A1230" s="53">
        <v>1229</v>
      </c>
      <c r="B1230" s="4" t="s">
        <v>311</v>
      </c>
      <c r="C1230" s="56">
        <v>16273</v>
      </c>
      <c r="D1230" s="75">
        <v>0</v>
      </c>
      <c r="E1230">
        <f t="shared" si="24"/>
        <v>0</v>
      </c>
    </row>
    <row r="1231" spans="1:5" x14ac:dyDescent="0.2">
      <c r="A1231" s="53">
        <v>1230</v>
      </c>
      <c r="B1231" s="4" t="s">
        <v>313</v>
      </c>
      <c r="C1231" s="56">
        <v>12764</v>
      </c>
      <c r="D1231" s="75">
        <v>0</v>
      </c>
      <c r="E1231">
        <f t="shared" si="24"/>
        <v>0</v>
      </c>
    </row>
    <row r="1232" spans="1:5" x14ac:dyDescent="0.2">
      <c r="A1232" s="53">
        <v>1231</v>
      </c>
      <c r="B1232" s="4" t="s">
        <v>315</v>
      </c>
      <c r="C1232" s="56">
        <v>11763</v>
      </c>
      <c r="D1232" s="75">
        <v>0</v>
      </c>
      <c r="E1232">
        <f t="shared" si="24"/>
        <v>0</v>
      </c>
    </row>
    <row r="1233" spans="1:5" x14ac:dyDescent="0.2">
      <c r="A1233" s="53">
        <v>1232</v>
      </c>
      <c r="B1233" s="4" t="s">
        <v>317</v>
      </c>
      <c r="C1233" s="56">
        <v>21633</v>
      </c>
      <c r="D1233" s="75">
        <v>0</v>
      </c>
      <c r="E1233">
        <f t="shared" si="24"/>
        <v>0</v>
      </c>
    </row>
    <row r="1234" spans="1:5" x14ac:dyDescent="0.2">
      <c r="A1234" s="53">
        <v>1233</v>
      </c>
      <c r="B1234" s="4" t="s">
        <v>327</v>
      </c>
      <c r="C1234" s="56">
        <v>6244</v>
      </c>
      <c r="D1234" s="75">
        <v>0</v>
      </c>
      <c r="E1234">
        <f t="shared" si="24"/>
        <v>0</v>
      </c>
    </row>
    <row r="1235" spans="1:5" x14ac:dyDescent="0.2">
      <c r="A1235" s="53">
        <v>1234</v>
      </c>
      <c r="B1235" s="4" t="s">
        <v>328</v>
      </c>
      <c r="C1235" s="56">
        <v>8579</v>
      </c>
      <c r="D1235" s="75">
        <v>0</v>
      </c>
      <c r="E1235">
        <f t="shared" si="24"/>
        <v>0</v>
      </c>
    </row>
    <row r="1236" spans="1:5" x14ac:dyDescent="0.2">
      <c r="A1236" s="53">
        <v>1235</v>
      </c>
      <c r="B1236" s="4" t="s">
        <v>329</v>
      </c>
      <c r="C1236" s="56">
        <v>7942</v>
      </c>
      <c r="D1236" s="75">
        <v>0</v>
      </c>
      <c r="E1236">
        <f t="shared" si="24"/>
        <v>0</v>
      </c>
    </row>
    <row r="1237" spans="1:5" x14ac:dyDescent="0.2">
      <c r="A1237" s="53">
        <v>1236</v>
      </c>
      <c r="B1237" s="4" t="s">
        <v>333</v>
      </c>
      <c r="C1237" s="56">
        <v>21731</v>
      </c>
      <c r="D1237" s="75">
        <v>0</v>
      </c>
      <c r="E1237">
        <f t="shared" si="24"/>
        <v>0</v>
      </c>
    </row>
    <row r="1238" spans="1:5" x14ac:dyDescent="0.2">
      <c r="A1238" s="53">
        <v>1237</v>
      </c>
      <c r="B1238" s="4" t="s">
        <v>335</v>
      </c>
      <c r="C1238" s="56">
        <v>10309</v>
      </c>
      <c r="D1238" s="75">
        <v>0</v>
      </c>
      <c r="E1238">
        <f t="shared" si="24"/>
        <v>0</v>
      </c>
    </row>
    <row r="1239" spans="1:5" x14ac:dyDescent="0.2">
      <c r="A1239" s="53">
        <v>1238</v>
      </c>
      <c r="B1239" s="4" t="s">
        <v>338</v>
      </c>
      <c r="C1239" s="56">
        <v>9964</v>
      </c>
      <c r="D1239" s="75">
        <v>0</v>
      </c>
      <c r="E1239">
        <f t="shared" si="24"/>
        <v>0</v>
      </c>
    </row>
    <row r="1240" spans="1:5" x14ac:dyDescent="0.2">
      <c r="A1240" s="53">
        <v>1239</v>
      </c>
      <c r="B1240" s="4" t="s">
        <v>339</v>
      </c>
      <c r="C1240" s="56">
        <v>22483</v>
      </c>
      <c r="D1240" s="75">
        <v>0</v>
      </c>
      <c r="E1240">
        <f t="shared" si="24"/>
        <v>0</v>
      </c>
    </row>
    <row r="1241" spans="1:5" x14ac:dyDescent="0.2">
      <c r="A1241" s="53">
        <v>1240</v>
      </c>
      <c r="B1241" s="4" t="s">
        <v>341</v>
      </c>
      <c r="C1241" s="56">
        <v>19486</v>
      </c>
      <c r="D1241" s="75">
        <v>0</v>
      </c>
      <c r="E1241">
        <f t="shared" si="24"/>
        <v>0</v>
      </c>
    </row>
    <row r="1242" spans="1:5" x14ac:dyDescent="0.2">
      <c r="A1242" s="53">
        <v>1241</v>
      </c>
      <c r="B1242" s="4" t="s">
        <v>345</v>
      </c>
      <c r="C1242" s="56">
        <v>7923</v>
      </c>
      <c r="D1242" s="75">
        <v>0</v>
      </c>
      <c r="E1242">
        <f t="shared" si="24"/>
        <v>0</v>
      </c>
    </row>
    <row r="1243" spans="1:5" x14ac:dyDescent="0.2">
      <c r="A1243" s="53">
        <v>1242</v>
      </c>
      <c r="B1243" s="4" t="s">
        <v>349</v>
      </c>
      <c r="C1243" s="56">
        <v>18876</v>
      </c>
      <c r="D1243" s="75">
        <v>0</v>
      </c>
      <c r="E1243">
        <f t="shared" si="24"/>
        <v>0</v>
      </c>
    </row>
    <row r="1244" spans="1:5" x14ac:dyDescent="0.2">
      <c r="A1244" s="53">
        <v>1243</v>
      </c>
      <c r="B1244" s="4" t="s">
        <v>352</v>
      </c>
      <c r="C1244" s="56">
        <v>9965</v>
      </c>
      <c r="D1244" s="75">
        <v>0</v>
      </c>
      <c r="E1244">
        <f t="shared" si="24"/>
        <v>0</v>
      </c>
    </row>
    <row r="1245" spans="1:5" x14ac:dyDescent="0.2">
      <c r="A1245" s="53">
        <v>1244</v>
      </c>
      <c r="B1245" s="4" t="s">
        <v>358</v>
      </c>
      <c r="C1245" s="56">
        <v>15758</v>
      </c>
      <c r="D1245" s="75">
        <v>0</v>
      </c>
      <c r="E1245">
        <f t="shared" si="24"/>
        <v>0</v>
      </c>
    </row>
    <row r="1246" spans="1:5" x14ac:dyDescent="0.2">
      <c r="A1246" s="53">
        <v>1245</v>
      </c>
      <c r="B1246" s="4" t="s">
        <v>364</v>
      </c>
      <c r="C1246" s="56">
        <v>12703</v>
      </c>
      <c r="D1246" s="75">
        <v>0</v>
      </c>
      <c r="E1246">
        <f t="shared" si="24"/>
        <v>0</v>
      </c>
    </row>
    <row r="1247" spans="1:5" x14ac:dyDescent="0.2">
      <c r="A1247" s="53">
        <v>1246</v>
      </c>
      <c r="B1247" s="4" t="s">
        <v>373</v>
      </c>
      <c r="C1247" s="56">
        <v>5710</v>
      </c>
      <c r="D1247" s="75">
        <v>0</v>
      </c>
      <c r="E1247">
        <f t="shared" si="24"/>
        <v>0</v>
      </c>
    </row>
    <row r="1248" spans="1:5" x14ac:dyDescent="0.2">
      <c r="A1248" s="53">
        <v>1247</v>
      </c>
      <c r="B1248" s="4" t="s">
        <v>377</v>
      </c>
      <c r="C1248" s="56">
        <v>64445</v>
      </c>
      <c r="D1248" s="75">
        <v>0</v>
      </c>
      <c r="E1248">
        <f t="shared" si="24"/>
        <v>0</v>
      </c>
    </row>
    <row r="1249" spans="1:5" x14ac:dyDescent="0.2">
      <c r="A1249" s="53">
        <v>1248</v>
      </c>
      <c r="B1249" s="4" t="s">
        <v>385</v>
      </c>
      <c r="C1249" s="56">
        <v>40157</v>
      </c>
      <c r="D1249" s="75">
        <v>0</v>
      </c>
      <c r="E1249">
        <f t="shared" si="24"/>
        <v>0</v>
      </c>
    </row>
    <row r="1250" spans="1:5" x14ac:dyDescent="0.2">
      <c r="A1250" s="53">
        <v>1249</v>
      </c>
      <c r="B1250" s="4" t="s">
        <v>387</v>
      </c>
      <c r="C1250" s="56">
        <v>9312</v>
      </c>
      <c r="D1250" s="75">
        <v>0</v>
      </c>
      <c r="E1250">
        <f t="shared" si="24"/>
        <v>0</v>
      </c>
    </row>
    <row r="1251" spans="1:5" x14ac:dyDescent="0.2">
      <c r="A1251" s="53">
        <v>1250</v>
      </c>
      <c r="B1251" s="4" t="s">
        <v>401</v>
      </c>
      <c r="C1251" s="56">
        <v>50020</v>
      </c>
      <c r="D1251" s="75">
        <v>0</v>
      </c>
      <c r="E1251">
        <f t="shared" si="24"/>
        <v>0</v>
      </c>
    </row>
    <row r="1252" spans="1:5" x14ac:dyDescent="0.2">
      <c r="A1252" s="53">
        <v>1251</v>
      </c>
      <c r="B1252" s="4" t="s">
        <v>403</v>
      </c>
      <c r="C1252" s="56">
        <v>252552</v>
      </c>
      <c r="D1252" s="75">
        <v>0</v>
      </c>
      <c r="E1252">
        <f t="shared" si="24"/>
        <v>0</v>
      </c>
    </row>
    <row r="1253" spans="1:5" x14ac:dyDescent="0.2">
      <c r="A1253" s="53">
        <v>1252</v>
      </c>
      <c r="B1253" s="4" t="s">
        <v>409</v>
      </c>
      <c r="C1253" s="56">
        <v>1043</v>
      </c>
      <c r="D1253" s="75">
        <v>0</v>
      </c>
      <c r="E1253">
        <f t="shared" si="24"/>
        <v>0</v>
      </c>
    </row>
    <row r="1254" spans="1:5" x14ac:dyDescent="0.2">
      <c r="A1254" s="53">
        <v>1253</v>
      </c>
      <c r="B1254" s="4" t="s">
        <v>411</v>
      </c>
      <c r="C1254" s="56">
        <v>41876</v>
      </c>
      <c r="D1254" s="75">
        <v>0</v>
      </c>
      <c r="E1254">
        <f t="shared" si="24"/>
        <v>0</v>
      </c>
    </row>
    <row r="1255" spans="1:5" x14ac:dyDescent="0.2">
      <c r="A1255" s="53">
        <v>1254</v>
      </c>
      <c r="B1255" s="4" t="s">
        <v>415</v>
      </c>
      <c r="C1255" s="56">
        <v>46605</v>
      </c>
      <c r="D1255" s="75">
        <v>0</v>
      </c>
      <c r="E1255">
        <f t="shared" si="24"/>
        <v>0</v>
      </c>
    </row>
    <row r="1256" spans="1:5" x14ac:dyDescent="0.2">
      <c r="A1256" s="53">
        <v>1255</v>
      </c>
      <c r="B1256" s="4" t="s">
        <v>417</v>
      </c>
      <c r="C1256" s="56">
        <v>21836</v>
      </c>
      <c r="D1256" s="75">
        <v>0</v>
      </c>
      <c r="E1256">
        <f t="shared" si="24"/>
        <v>0</v>
      </c>
    </row>
    <row r="1257" spans="1:5" x14ac:dyDescent="0.2">
      <c r="A1257" s="53">
        <v>1256</v>
      </c>
      <c r="B1257" s="4" t="s">
        <v>421</v>
      </c>
      <c r="C1257" s="56">
        <v>26410</v>
      </c>
      <c r="D1257" s="75">
        <v>0</v>
      </c>
      <c r="E1257">
        <f t="shared" si="24"/>
        <v>0</v>
      </c>
    </row>
    <row r="1258" spans="1:5" x14ac:dyDescent="0.2">
      <c r="A1258" s="53">
        <v>1257</v>
      </c>
      <c r="B1258" s="4" t="s">
        <v>427</v>
      </c>
      <c r="C1258" s="56">
        <v>28141</v>
      </c>
      <c r="D1258" s="75">
        <v>0</v>
      </c>
      <c r="E1258">
        <f t="shared" si="24"/>
        <v>0</v>
      </c>
    </row>
    <row r="1259" spans="1:5" x14ac:dyDescent="0.2">
      <c r="A1259" s="53">
        <v>1258</v>
      </c>
      <c r="B1259" s="4" t="s">
        <v>433</v>
      </c>
      <c r="C1259" s="56">
        <v>18158</v>
      </c>
      <c r="D1259" s="75">
        <v>0</v>
      </c>
      <c r="E1259">
        <f t="shared" si="24"/>
        <v>0</v>
      </c>
    </row>
    <row r="1260" spans="1:5" x14ac:dyDescent="0.2">
      <c r="A1260" s="53">
        <v>1259</v>
      </c>
      <c r="B1260" s="4" t="s">
        <v>441</v>
      </c>
      <c r="C1260" s="56">
        <v>28117</v>
      </c>
      <c r="D1260" s="75">
        <v>0</v>
      </c>
      <c r="E1260">
        <f t="shared" si="24"/>
        <v>0</v>
      </c>
    </row>
    <row r="1261" spans="1:5" x14ac:dyDescent="0.2">
      <c r="A1261" s="53">
        <v>1260</v>
      </c>
      <c r="B1261" s="4" t="s">
        <v>447</v>
      </c>
      <c r="C1261" s="56">
        <v>253694</v>
      </c>
      <c r="D1261" s="75">
        <v>0</v>
      </c>
      <c r="E1261">
        <f t="shared" si="24"/>
        <v>0</v>
      </c>
    </row>
    <row r="1262" spans="1:5" x14ac:dyDescent="0.2">
      <c r="A1262" s="53">
        <v>1261</v>
      </c>
      <c r="B1262" s="4" t="s">
        <v>449</v>
      </c>
      <c r="C1262" s="56">
        <v>16918</v>
      </c>
      <c r="D1262" s="75">
        <v>0</v>
      </c>
      <c r="E1262">
        <f t="shared" si="24"/>
        <v>0</v>
      </c>
    </row>
    <row r="1263" spans="1:5" x14ac:dyDescent="0.2">
      <c r="A1263" s="53">
        <v>1262</v>
      </c>
      <c r="B1263" s="4" t="s">
        <v>455</v>
      </c>
      <c r="C1263" s="56">
        <v>8426</v>
      </c>
      <c r="D1263" s="75">
        <v>0</v>
      </c>
      <c r="E1263">
        <f t="shared" si="24"/>
        <v>0</v>
      </c>
    </row>
    <row r="1264" spans="1:5" x14ac:dyDescent="0.2">
      <c r="A1264" s="53">
        <v>1263</v>
      </c>
      <c r="B1264" s="4" t="s">
        <v>457</v>
      </c>
      <c r="C1264" s="56">
        <v>12505</v>
      </c>
      <c r="D1264" s="75">
        <v>0</v>
      </c>
      <c r="E1264">
        <f t="shared" si="24"/>
        <v>0</v>
      </c>
    </row>
    <row r="1265" spans="1:5" x14ac:dyDescent="0.2">
      <c r="A1265" s="53">
        <v>1264</v>
      </c>
      <c r="B1265" s="4" t="s">
        <v>463</v>
      </c>
      <c r="C1265" s="56">
        <v>101911</v>
      </c>
      <c r="D1265" s="75">
        <v>0</v>
      </c>
      <c r="E1265">
        <f t="shared" si="24"/>
        <v>0</v>
      </c>
    </row>
    <row r="1266" spans="1:5" x14ac:dyDescent="0.2">
      <c r="A1266" s="53">
        <v>1265</v>
      </c>
      <c r="B1266" s="4" t="s">
        <v>468</v>
      </c>
      <c r="C1266" s="56">
        <v>18583</v>
      </c>
      <c r="D1266" s="75">
        <v>0</v>
      </c>
      <c r="E1266">
        <f t="shared" si="24"/>
        <v>0</v>
      </c>
    </row>
    <row r="1267" spans="1:5" x14ac:dyDescent="0.2">
      <c r="A1267" s="53">
        <v>1266</v>
      </c>
      <c r="B1267" s="4" t="s">
        <v>495</v>
      </c>
      <c r="C1267" s="56">
        <v>3098</v>
      </c>
      <c r="D1267" s="75">
        <v>0</v>
      </c>
      <c r="E1267">
        <f t="shared" si="24"/>
        <v>0</v>
      </c>
    </row>
    <row r="1268" spans="1:5" x14ac:dyDescent="0.2">
      <c r="A1268" s="53">
        <v>1267</v>
      </c>
      <c r="B1268" s="4" t="s">
        <v>505</v>
      </c>
      <c r="C1268" s="56">
        <v>98787</v>
      </c>
      <c r="D1268" s="75">
        <v>0</v>
      </c>
      <c r="E1268">
        <f t="shared" si="24"/>
        <v>0</v>
      </c>
    </row>
    <row r="1269" spans="1:5" x14ac:dyDescent="0.2">
      <c r="A1269" s="53">
        <v>1268</v>
      </c>
      <c r="B1269" s="4" t="s">
        <v>507</v>
      </c>
      <c r="C1269" s="56">
        <v>64665</v>
      </c>
      <c r="D1269" s="75">
        <v>0</v>
      </c>
      <c r="E1269">
        <f t="shared" si="24"/>
        <v>0</v>
      </c>
    </row>
    <row r="1270" spans="1:5" x14ac:dyDescent="0.2">
      <c r="A1270" s="53">
        <v>1269</v>
      </c>
      <c r="B1270" s="4" t="s">
        <v>509</v>
      </c>
      <c r="C1270" s="56">
        <v>15720</v>
      </c>
      <c r="D1270" s="75">
        <v>0</v>
      </c>
      <c r="E1270">
        <f t="shared" si="24"/>
        <v>0</v>
      </c>
    </row>
    <row r="1271" spans="1:5" x14ac:dyDescent="0.2">
      <c r="A1271" s="53">
        <v>1270</v>
      </c>
      <c r="B1271" s="4" t="s">
        <v>513</v>
      </c>
      <c r="C1271" s="56">
        <v>53160</v>
      </c>
      <c r="D1271" s="75">
        <v>0</v>
      </c>
      <c r="E1271">
        <f t="shared" si="24"/>
        <v>0</v>
      </c>
    </row>
    <row r="1272" spans="1:5" x14ac:dyDescent="0.2">
      <c r="A1272" s="53">
        <v>1271</v>
      </c>
      <c r="B1272" s="4" t="s">
        <v>527</v>
      </c>
      <c r="C1272" s="56">
        <v>14306</v>
      </c>
      <c r="D1272" s="75">
        <v>0</v>
      </c>
      <c r="E1272">
        <f t="shared" si="24"/>
        <v>0</v>
      </c>
    </row>
    <row r="1273" spans="1:5" x14ac:dyDescent="0.2">
      <c r="A1273" s="53">
        <v>1272</v>
      </c>
      <c r="B1273" s="4" t="s">
        <v>529</v>
      </c>
      <c r="C1273" s="56">
        <v>3347</v>
      </c>
      <c r="D1273" s="75">
        <v>0</v>
      </c>
      <c r="E1273">
        <f t="shared" si="24"/>
        <v>0</v>
      </c>
    </row>
    <row r="1274" spans="1:5" x14ac:dyDescent="0.2">
      <c r="A1274" s="53">
        <v>1273</v>
      </c>
      <c r="B1274" s="4" t="s">
        <v>531</v>
      </c>
      <c r="C1274" s="56">
        <v>5716</v>
      </c>
      <c r="D1274" s="75">
        <v>0</v>
      </c>
      <c r="E1274">
        <f t="shared" si="24"/>
        <v>0</v>
      </c>
    </row>
    <row r="1275" spans="1:5" x14ac:dyDescent="0.2">
      <c r="A1275" s="53">
        <v>1274</v>
      </c>
      <c r="B1275" s="4" t="s">
        <v>533</v>
      </c>
      <c r="C1275" s="56">
        <v>328560</v>
      </c>
      <c r="D1275" s="75">
        <v>0</v>
      </c>
      <c r="E1275">
        <f t="shared" si="24"/>
        <v>0</v>
      </c>
    </row>
    <row r="1276" spans="1:5" x14ac:dyDescent="0.2">
      <c r="A1276" s="53">
        <v>1275</v>
      </c>
      <c r="B1276" s="4" t="s">
        <v>535</v>
      </c>
      <c r="C1276" s="56">
        <v>79174</v>
      </c>
      <c r="D1276" s="75">
        <v>0</v>
      </c>
      <c r="E1276">
        <f t="shared" si="24"/>
        <v>0</v>
      </c>
    </row>
    <row r="1277" spans="1:5" x14ac:dyDescent="0.2">
      <c r="A1277" s="53">
        <v>1276</v>
      </c>
      <c r="B1277" s="4" t="s">
        <v>537</v>
      </c>
      <c r="C1277" s="56">
        <v>20831</v>
      </c>
      <c r="D1277" s="75">
        <v>0</v>
      </c>
      <c r="E1277">
        <f t="shared" si="24"/>
        <v>0</v>
      </c>
    </row>
    <row r="1278" spans="1:5" x14ac:dyDescent="0.2">
      <c r="A1278" s="53">
        <v>1277</v>
      </c>
      <c r="B1278" s="4" t="s">
        <v>539</v>
      </c>
      <c r="C1278" s="56">
        <v>1713</v>
      </c>
      <c r="D1278" s="75">
        <v>0</v>
      </c>
      <c r="E1278">
        <f t="shared" si="24"/>
        <v>0</v>
      </c>
    </row>
    <row r="1279" spans="1:5" x14ac:dyDescent="0.2">
      <c r="A1279" s="53">
        <v>1278</v>
      </c>
      <c r="B1279" s="4" t="s">
        <v>541</v>
      </c>
      <c r="C1279" s="56">
        <v>8994</v>
      </c>
      <c r="D1279" s="75">
        <v>0</v>
      </c>
      <c r="E1279">
        <f t="shared" si="24"/>
        <v>0</v>
      </c>
    </row>
    <row r="1280" spans="1:5" x14ac:dyDescent="0.2">
      <c r="A1280" s="53">
        <v>1279</v>
      </c>
      <c r="B1280" s="4" t="s">
        <v>543</v>
      </c>
      <c r="C1280" s="56">
        <v>7529</v>
      </c>
      <c r="D1280" s="75">
        <v>0</v>
      </c>
      <c r="E1280">
        <f t="shared" si="24"/>
        <v>0</v>
      </c>
    </row>
    <row r="1281" spans="1:5" x14ac:dyDescent="0.2">
      <c r="A1281" s="53">
        <v>1280</v>
      </c>
      <c r="B1281" s="4" t="s">
        <v>545</v>
      </c>
      <c r="C1281" s="56">
        <v>3679</v>
      </c>
      <c r="D1281" s="75">
        <v>0</v>
      </c>
      <c r="E1281">
        <f t="shared" si="24"/>
        <v>0</v>
      </c>
    </row>
    <row r="1282" spans="1:5" x14ac:dyDescent="0.2">
      <c r="A1282" s="53">
        <v>1281</v>
      </c>
      <c r="B1282" s="4" t="s">
        <v>547</v>
      </c>
      <c r="C1282" s="56">
        <v>5677</v>
      </c>
      <c r="D1282" s="75">
        <v>0</v>
      </c>
      <c r="E1282">
        <f t="shared" si="24"/>
        <v>0</v>
      </c>
    </row>
    <row r="1283" spans="1:5" x14ac:dyDescent="0.2">
      <c r="A1283" s="53">
        <v>1282</v>
      </c>
      <c r="B1283" s="4" t="s">
        <v>549</v>
      </c>
      <c r="C1283" s="56">
        <v>5590</v>
      </c>
      <c r="D1283" s="75">
        <v>0</v>
      </c>
      <c r="E1283">
        <f t="shared" ref="E1283:E1346" si="25">D1283/C1283*1000</f>
        <v>0</v>
      </c>
    </row>
    <row r="1284" spans="1:5" x14ac:dyDescent="0.2">
      <c r="A1284" s="53">
        <v>1283</v>
      </c>
      <c r="B1284" s="4" t="s">
        <v>551</v>
      </c>
      <c r="C1284" s="56">
        <v>32178</v>
      </c>
      <c r="D1284" s="75">
        <v>0</v>
      </c>
      <c r="E1284">
        <f t="shared" si="25"/>
        <v>0</v>
      </c>
    </row>
    <row r="1285" spans="1:5" x14ac:dyDescent="0.2">
      <c r="A1285" s="53">
        <v>1284</v>
      </c>
      <c r="B1285" s="4" t="s">
        <v>555</v>
      </c>
      <c r="C1285" s="56">
        <v>2466</v>
      </c>
      <c r="D1285" s="75">
        <v>0</v>
      </c>
      <c r="E1285">
        <f t="shared" si="25"/>
        <v>0</v>
      </c>
    </row>
    <row r="1286" spans="1:5" x14ac:dyDescent="0.2">
      <c r="A1286" s="53">
        <v>1285</v>
      </c>
      <c r="B1286" s="4" t="s">
        <v>559</v>
      </c>
      <c r="C1286" s="56">
        <v>54291</v>
      </c>
      <c r="D1286" s="75">
        <v>0</v>
      </c>
      <c r="E1286">
        <f t="shared" si="25"/>
        <v>0</v>
      </c>
    </row>
    <row r="1287" spans="1:5" x14ac:dyDescent="0.2">
      <c r="A1287" s="53">
        <v>1286</v>
      </c>
      <c r="B1287" s="4" t="s">
        <v>563</v>
      </c>
      <c r="C1287" s="56">
        <v>30534</v>
      </c>
      <c r="D1287" s="75">
        <v>0</v>
      </c>
      <c r="E1287">
        <f t="shared" si="25"/>
        <v>0</v>
      </c>
    </row>
    <row r="1288" spans="1:5" x14ac:dyDescent="0.2">
      <c r="A1288" s="53">
        <v>1287</v>
      </c>
      <c r="B1288" s="4" t="s">
        <v>565</v>
      </c>
      <c r="C1288" s="56">
        <v>50039</v>
      </c>
      <c r="D1288" s="75">
        <v>0</v>
      </c>
      <c r="E1288">
        <f t="shared" si="25"/>
        <v>0</v>
      </c>
    </row>
    <row r="1289" spans="1:5" x14ac:dyDescent="0.2">
      <c r="A1289" s="53">
        <v>1288</v>
      </c>
      <c r="B1289" s="4" t="s">
        <v>569</v>
      </c>
      <c r="C1289" s="56">
        <v>6073</v>
      </c>
      <c r="D1289" s="75">
        <v>0</v>
      </c>
      <c r="E1289">
        <f t="shared" si="25"/>
        <v>0</v>
      </c>
    </row>
    <row r="1290" spans="1:5" x14ac:dyDescent="0.2">
      <c r="A1290" s="53">
        <v>1289</v>
      </c>
      <c r="B1290" s="4" t="s">
        <v>571</v>
      </c>
      <c r="C1290" s="56">
        <v>16496</v>
      </c>
      <c r="D1290" s="75">
        <v>0</v>
      </c>
      <c r="E1290">
        <f t="shared" si="25"/>
        <v>0</v>
      </c>
    </row>
    <row r="1291" spans="1:5" x14ac:dyDescent="0.2">
      <c r="A1291" s="53">
        <v>1290</v>
      </c>
      <c r="B1291" s="4" t="s">
        <v>573</v>
      </c>
      <c r="C1291" s="56">
        <v>17439</v>
      </c>
      <c r="D1291" s="75">
        <v>0</v>
      </c>
      <c r="E1291">
        <f t="shared" si="25"/>
        <v>0</v>
      </c>
    </row>
    <row r="1292" spans="1:5" x14ac:dyDescent="0.2">
      <c r="A1292" s="53">
        <v>1291</v>
      </c>
      <c r="B1292" s="4" t="s">
        <v>575</v>
      </c>
      <c r="C1292" s="56">
        <v>753</v>
      </c>
      <c r="D1292" s="75">
        <v>0</v>
      </c>
      <c r="E1292">
        <f t="shared" si="25"/>
        <v>0</v>
      </c>
    </row>
    <row r="1293" spans="1:5" x14ac:dyDescent="0.2">
      <c r="A1293" s="53">
        <v>1292</v>
      </c>
      <c r="B1293" s="4" t="s">
        <v>577</v>
      </c>
      <c r="C1293" s="56">
        <v>7011</v>
      </c>
      <c r="D1293" s="75">
        <v>0</v>
      </c>
      <c r="E1293">
        <f t="shared" si="25"/>
        <v>0</v>
      </c>
    </row>
    <row r="1294" spans="1:5" x14ac:dyDescent="0.2">
      <c r="A1294" s="53">
        <v>1293</v>
      </c>
      <c r="B1294" s="4" t="s">
        <v>579</v>
      </c>
      <c r="C1294" s="56">
        <v>1211</v>
      </c>
      <c r="D1294" s="75">
        <v>0</v>
      </c>
      <c r="E1294">
        <f t="shared" si="25"/>
        <v>0</v>
      </c>
    </row>
    <row r="1295" spans="1:5" x14ac:dyDescent="0.2">
      <c r="A1295" s="53">
        <v>1294</v>
      </c>
      <c r="B1295" s="4" t="s">
        <v>581</v>
      </c>
      <c r="C1295" s="56">
        <v>1412</v>
      </c>
      <c r="D1295" s="75">
        <v>0</v>
      </c>
      <c r="E1295">
        <f t="shared" si="25"/>
        <v>0</v>
      </c>
    </row>
    <row r="1296" spans="1:5" x14ac:dyDescent="0.2">
      <c r="A1296" s="53">
        <v>1295</v>
      </c>
      <c r="B1296" s="4" t="s">
        <v>583</v>
      </c>
      <c r="C1296" s="56">
        <v>7069</v>
      </c>
      <c r="D1296" s="75">
        <v>0</v>
      </c>
      <c r="E1296">
        <f t="shared" si="25"/>
        <v>0</v>
      </c>
    </row>
    <row r="1297" spans="1:5" x14ac:dyDescent="0.2">
      <c r="A1297" s="53">
        <v>1296</v>
      </c>
      <c r="B1297" s="4" t="s">
        <v>585</v>
      </c>
      <c r="C1297" s="56">
        <v>56898</v>
      </c>
      <c r="D1297" s="75">
        <v>0</v>
      </c>
      <c r="E1297">
        <f t="shared" si="25"/>
        <v>0</v>
      </c>
    </row>
    <row r="1298" spans="1:5" x14ac:dyDescent="0.2">
      <c r="A1298" s="53">
        <v>1297</v>
      </c>
      <c r="B1298" s="4" t="s">
        <v>590</v>
      </c>
      <c r="C1298" s="56">
        <v>14391</v>
      </c>
      <c r="D1298" s="75">
        <v>0</v>
      </c>
      <c r="E1298">
        <f t="shared" si="25"/>
        <v>0</v>
      </c>
    </row>
    <row r="1299" spans="1:5" x14ac:dyDescent="0.2">
      <c r="A1299" s="53">
        <v>1298</v>
      </c>
      <c r="B1299" s="4" t="s">
        <v>593</v>
      </c>
      <c r="C1299" s="56">
        <v>20654</v>
      </c>
      <c r="D1299" s="75">
        <v>0</v>
      </c>
      <c r="E1299">
        <f t="shared" si="25"/>
        <v>0</v>
      </c>
    </row>
    <row r="1300" spans="1:5" x14ac:dyDescent="0.2">
      <c r="A1300" s="53">
        <v>1299</v>
      </c>
      <c r="B1300" s="4" t="s">
        <v>594</v>
      </c>
      <c r="C1300" s="56">
        <v>162845</v>
      </c>
      <c r="D1300" s="75">
        <v>0</v>
      </c>
      <c r="E1300">
        <f t="shared" si="25"/>
        <v>0</v>
      </c>
    </row>
    <row r="1301" spans="1:5" x14ac:dyDescent="0.2">
      <c r="A1301" s="53">
        <v>1300</v>
      </c>
      <c r="B1301" s="4" t="s">
        <v>596</v>
      </c>
      <c r="C1301" s="56">
        <v>910</v>
      </c>
      <c r="D1301" s="75">
        <v>0</v>
      </c>
      <c r="E1301">
        <f t="shared" si="25"/>
        <v>0</v>
      </c>
    </row>
    <row r="1302" spans="1:5" x14ac:dyDescent="0.2">
      <c r="A1302" s="53">
        <v>1301</v>
      </c>
      <c r="B1302" s="4" t="s">
        <v>598</v>
      </c>
      <c r="C1302" s="56">
        <v>13122</v>
      </c>
      <c r="D1302" s="75">
        <v>0</v>
      </c>
      <c r="E1302">
        <f t="shared" si="25"/>
        <v>0</v>
      </c>
    </row>
    <row r="1303" spans="1:5" x14ac:dyDescent="0.2">
      <c r="A1303" s="53">
        <v>1302</v>
      </c>
      <c r="B1303" s="4" t="s">
        <v>600</v>
      </c>
      <c r="C1303" s="56">
        <v>26678</v>
      </c>
      <c r="D1303" s="75">
        <v>0</v>
      </c>
      <c r="E1303">
        <f t="shared" si="25"/>
        <v>0</v>
      </c>
    </row>
    <row r="1304" spans="1:5" x14ac:dyDescent="0.2">
      <c r="A1304" s="53">
        <v>1303</v>
      </c>
      <c r="B1304" s="4" t="s">
        <v>604</v>
      </c>
      <c r="C1304" s="56">
        <v>30306</v>
      </c>
      <c r="D1304" s="75">
        <v>0</v>
      </c>
      <c r="E1304">
        <f t="shared" si="25"/>
        <v>0</v>
      </c>
    </row>
    <row r="1305" spans="1:5" x14ac:dyDescent="0.2">
      <c r="A1305" s="53">
        <v>1304</v>
      </c>
      <c r="B1305" s="4" t="s">
        <v>605</v>
      </c>
      <c r="C1305" s="56">
        <v>17683</v>
      </c>
      <c r="D1305" s="75">
        <v>0</v>
      </c>
      <c r="E1305">
        <f t="shared" si="25"/>
        <v>0</v>
      </c>
    </row>
    <row r="1306" spans="1:5" x14ac:dyDescent="0.2">
      <c r="A1306" s="53">
        <v>1305</v>
      </c>
      <c r="B1306" s="4" t="s">
        <v>607</v>
      </c>
      <c r="C1306" s="56">
        <v>5265</v>
      </c>
      <c r="D1306" s="75">
        <v>0</v>
      </c>
      <c r="E1306">
        <f t="shared" si="25"/>
        <v>0</v>
      </c>
    </row>
    <row r="1307" spans="1:5" x14ac:dyDescent="0.2">
      <c r="A1307" s="53">
        <v>1306</v>
      </c>
      <c r="B1307" s="4" t="s">
        <v>609</v>
      </c>
      <c r="C1307" s="56">
        <v>18314</v>
      </c>
      <c r="D1307" s="75">
        <v>0</v>
      </c>
      <c r="E1307">
        <f t="shared" si="25"/>
        <v>0</v>
      </c>
    </row>
    <row r="1308" spans="1:5" x14ac:dyDescent="0.2">
      <c r="A1308" s="53">
        <v>1307</v>
      </c>
      <c r="B1308" s="4" t="s">
        <v>611</v>
      </c>
      <c r="C1308" s="56">
        <v>4420</v>
      </c>
      <c r="D1308" s="75">
        <v>0</v>
      </c>
      <c r="E1308">
        <f t="shared" si="25"/>
        <v>0</v>
      </c>
    </row>
    <row r="1309" spans="1:5" x14ac:dyDescent="0.2">
      <c r="A1309" s="53">
        <v>1308</v>
      </c>
      <c r="B1309" s="4" t="s">
        <v>612</v>
      </c>
      <c r="C1309" s="56">
        <v>16625</v>
      </c>
      <c r="D1309" s="75">
        <v>0</v>
      </c>
      <c r="E1309">
        <f t="shared" si="25"/>
        <v>0</v>
      </c>
    </row>
    <row r="1310" spans="1:5" x14ac:dyDescent="0.2">
      <c r="A1310" s="53">
        <v>1309</v>
      </c>
      <c r="B1310" s="4" t="s">
        <v>614</v>
      </c>
      <c r="C1310" s="56">
        <v>11884</v>
      </c>
      <c r="D1310" s="75">
        <v>0</v>
      </c>
      <c r="E1310">
        <f t="shared" si="25"/>
        <v>0</v>
      </c>
    </row>
    <row r="1311" spans="1:5" x14ac:dyDescent="0.2">
      <c r="A1311" s="53">
        <v>1310</v>
      </c>
      <c r="B1311" s="4" t="s">
        <v>618</v>
      </c>
      <c r="C1311" s="56">
        <v>6683</v>
      </c>
      <c r="D1311" s="75">
        <v>0</v>
      </c>
      <c r="E1311">
        <f t="shared" si="25"/>
        <v>0</v>
      </c>
    </row>
    <row r="1312" spans="1:5" x14ac:dyDescent="0.2">
      <c r="A1312" s="53">
        <v>1311</v>
      </c>
      <c r="B1312" s="4" t="s">
        <v>620</v>
      </c>
      <c r="C1312" s="56">
        <v>11087</v>
      </c>
      <c r="D1312" s="75">
        <v>0</v>
      </c>
      <c r="E1312">
        <f t="shared" si="25"/>
        <v>0</v>
      </c>
    </row>
    <row r="1313" spans="1:5" x14ac:dyDescent="0.2">
      <c r="A1313" s="53">
        <v>1312</v>
      </c>
      <c r="B1313" s="4" t="s">
        <v>622</v>
      </c>
      <c r="C1313" s="56">
        <v>25329</v>
      </c>
      <c r="D1313" s="75">
        <v>0</v>
      </c>
      <c r="E1313">
        <f t="shared" si="25"/>
        <v>0</v>
      </c>
    </row>
    <row r="1314" spans="1:5" x14ac:dyDescent="0.2">
      <c r="A1314" s="53">
        <v>1313</v>
      </c>
      <c r="B1314" s="4" t="s">
        <v>624</v>
      </c>
      <c r="C1314" s="56">
        <v>6732</v>
      </c>
      <c r="D1314" s="75">
        <v>0</v>
      </c>
      <c r="E1314">
        <f t="shared" si="25"/>
        <v>0</v>
      </c>
    </row>
    <row r="1315" spans="1:5" x14ac:dyDescent="0.2">
      <c r="A1315" s="53">
        <v>1314</v>
      </c>
      <c r="B1315" s="4" t="s">
        <v>626</v>
      </c>
      <c r="C1315" s="56">
        <v>813</v>
      </c>
      <c r="D1315" s="75">
        <v>0</v>
      </c>
      <c r="E1315">
        <f t="shared" si="25"/>
        <v>0</v>
      </c>
    </row>
    <row r="1316" spans="1:5" x14ac:dyDescent="0.2">
      <c r="A1316" s="53">
        <v>1315</v>
      </c>
      <c r="B1316" s="4" t="s">
        <v>628</v>
      </c>
      <c r="C1316" s="56">
        <v>7753</v>
      </c>
      <c r="D1316" s="75">
        <v>0</v>
      </c>
      <c r="E1316">
        <f t="shared" si="25"/>
        <v>0</v>
      </c>
    </row>
    <row r="1317" spans="1:5" x14ac:dyDescent="0.2">
      <c r="A1317" s="53">
        <v>1316</v>
      </c>
      <c r="B1317" s="4" t="s">
        <v>630</v>
      </c>
      <c r="C1317" s="56">
        <v>2247</v>
      </c>
      <c r="D1317" s="75">
        <v>0</v>
      </c>
      <c r="E1317">
        <f t="shared" si="25"/>
        <v>0</v>
      </c>
    </row>
    <row r="1318" spans="1:5" x14ac:dyDescent="0.2">
      <c r="A1318" s="53">
        <v>1317</v>
      </c>
      <c r="B1318" s="4" t="s">
        <v>634</v>
      </c>
      <c r="C1318" s="56">
        <v>24756</v>
      </c>
      <c r="D1318" s="75">
        <v>0</v>
      </c>
      <c r="E1318">
        <f t="shared" si="25"/>
        <v>0</v>
      </c>
    </row>
    <row r="1319" spans="1:5" x14ac:dyDescent="0.2">
      <c r="A1319" s="53">
        <v>1318</v>
      </c>
      <c r="B1319" s="4" t="s">
        <v>636</v>
      </c>
      <c r="C1319" s="56">
        <v>4732</v>
      </c>
      <c r="D1319" s="75">
        <v>0</v>
      </c>
      <c r="E1319">
        <f t="shared" si="25"/>
        <v>0</v>
      </c>
    </row>
    <row r="1320" spans="1:5" x14ac:dyDescent="0.2">
      <c r="A1320" s="53">
        <v>1319</v>
      </c>
      <c r="B1320" s="4" t="s">
        <v>639</v>
      </c>
      <c r="C1320" s="56">
        <v>9896</v>
      </c>
      <c r="D1320" s="75">
        <v>0</v>
      </c>
      <c r="E1320">
        <f t="shared" si="25"/>
        <v>0</v>
      </c>
    </row>
    <row r="1321" spans="1:5" x14ac:dyDescent="0.2">
      <c r="A1321" s="53">
        <v>1320</v>
      </c>
      <c r="B1321" s="4" t="s">
        <v>5019</v>
      </c>
      <c r="C1321" s="56">
        <v>189425.3938982416</v>
      </c>
      <c r="D1321" s="75">
        <v>0</v>
      </c>
      <c r="E1321">
        <f t="shared" si="25"/>
        <v>0</v>
      </c>
    </row>
    <row r="1322" spans="1:5" x14ac:dyDescent="0.2">
      <c r="A1322" s="53">
        <v>1321</v>
      </c>
      <c r="B1322" s="4" t="s">
        <v>5020</v>
      </c>
      <c r="C1322" s="56">
        <v>168004.81733179587</v>
      </c>
      <c r="D1322" s="75">
        <v>0</v>
      </c>
      <c r="E1322">
        <f t="shared" si="25"/>
        <v>0</v>
      </c>
    </row>
    <row r="1323" spans="1:5" x14ac:dyDescent="0.2">
      <c r="A1323" s="53">
        <v>1322</v>
      </c>
      <c r="B1323" s="4" t="s">
        <v>5023</v>
      </c>
      <c r="C1323" s="56">
        <v>153220.51386534417</v>
      </c>
      <c r="D1323" s="75">
        <v>0</v>
      </c>
      <c r="E1323">
        <f t="shared" si="25"/>
        <v>0</v>
      </c>
    </row>
    <row r="1324" spans="1:5" x14ac:dyDescent="0.2">
      <c r="A1324" s="53">
        <v>1323</v>
      </c>
      <c r="B1324" s="4" t="s">
        <v>5024</v>
      </c>
      <c r="C1324" s="56">
        <v>119083.50897780864</v>
      </c>
      <c r="D1324" s="75">
        <v>0</v>
      </c>
      <c r="E1324">
        <f t="shared" si="25"/>
        <v>0</v>
      </c>
    </row>
    <row r="1325" spans="1:5" x14ac:dyDescent="0.2">
      <c r="A1325" s="53">
        <v>1324</v>
      </c>
      <c r="B1325" s="4" t="s">
        <v>657</v>
      </c>
      <c r="C1325" s="56">
        <v>28307</v>
      </c>
      <c r="D1325" s="75">
        <v>0</v>
      </c>
      <c r="E1325">
        <f t="shared" si="25"/>
        <v>0</v>
      </c>
    </row>
    <row r="1326" spans="1:5" x14ac:dyDescent="0.2">
      <c r="A1326" s="53">
        <v>1325</v>
      </c>
      <c r="B1326" s="4" t="s">
        <v>663</v>
      </c>
      <c r="C1326" s="56">
        <v>13289</v>
      </c>
      <c r="D1326" s="75">
        <v>0</v>
      </c>
      <c r="E1326">
        <f t="shared" si="25"/>
        <v>0</v>
      </c>
    </row>
    <row r="1327" spans="1:5" x14ac:dyDescent="0.2">
      <c r="A1327" s="53">
        <v>1326</v>
      </c>
      <c r="B1327" s="4" t="s">
        <v>666</v>
      </c>
      <c r="C1327" s="56">
        <v>171666</v>
      </c>
      <c r="D1327" s="75">
        <v>0</v>
      </c>
      <c r="E1327">
        <f t="shared" si="25"/>
        <v>0</v>
      </c>
    </row>
    <row r="1328" spans="1:5" x14ac:dyDescent="0.2">
      <c r="A1328" s="53">
        <v>1327</v>
      </c>
      <c r="B1328" s="4" t="s">
        <v>674</v>
      </c>
      <c r="C1328" s="56">
        <v>18038</v>
      </c>
      <c r="D1328" s="75">
        <v>0</v>
      </c>
      <c r="E1328">
        <f t="shared" si="25"/>
        <v>0</v>
      </c>
    </row>
    <row r="1329" spans="1:5" x14ac:dyDescent="0.2">
      <c r="A1329" s="53">
        <v>1328</v>
      </c>
      <c r="B1329" s="4" t="s">
        <v>681</v>
      </c>
      <c r="C1329" s="56">
        <v>13029</v>
      </c>
      <c r="D1329" s="75">
        <v>0</v>
      </c>
      <c r="E1329">
        <f t="shared" si="25"/>
        <v>0</v>
      </c>
    </row>
    <row r="1330" spans="1:5" x14ac:dyDescent="0.2">
      <c r="A1330" s="53">
        <v>1329</v>
      </c>
      <c r="B1330" s="4" t="s">
        <v>682</v>
      </c>
      <c r="C1330" s="56">
        <v>44298</v>
      </c>
      <c r="D1330" s="75">
        <v>0</v>
      </c>
      <c r="E1330">
        <f t="shared" si="25"/>
        <v>0</v>
      </c>
    </row>
    <row r="1331" spans="1:5" x14ac:dyDescent="0.2">
      <c r="A1331" s="53">
        <v>1330</v>
      </c>
      <c r="B1331" s="4" t="s">
        <v>684</v>
      </c>
      <c r="C1331" s="56">
        <v>20488</v>
      </c>
      <c r="D1331" s="75">
        <v>0</v>
      </c>
      <c r="E1331">
        <f t="shared" si="25"/>
        <v>0</v>
      </c>
    </row>
    <row r="1332" spans="1:5" x14ac:dyDescent="0.2">
      <c r="A1332" s="53">
        <v>1331</v>
      </c>
      <c r="B1332" s="4" t="s">
        <v>686</v>
      </c>
      <c r="C1332" s="56">
        <v>13270</v>
      </c>
      <c r="D1332" s="75">
        <v>0</v>
      </c>
      <c r="E1332">
        <f t="shared" si="25"/>
        <v>0</v>
      </c>
    </row>
    <row r="1333" spans="1:5" x14ac:dyDescent="0.2">
      <c r="A1333" s="53">
        <v>1332</v>
      </c>
      <c r="B1333" s="4" t="s">
        <v>688</v>
      </c>
      <c r="C1333" s="56">
        <v>15943</v>
      </c>
      <c r="D1333" s="75">
        <v>0</v>
      </c>
      <c r="E1333">
        <f t="shared" si="25"/>
        <v>0</v>
      </c>
    </row>
    <row r="1334" spans="1:5" x14ac:dyDescent="0.2">
      <c r="A1334" s="53">
        <v>1333</v>
      </c>
      <c r="B1334" s="4" t="s">
        <v>690</v>
      </c>
      <c r="C1334" s="56">
        <v>14180</v>
      </c>
      <c r="D1334" s="75">
        <v>0</v>
      </c>
      <c r="E1334">
        <f t="shared" si="25"/>
        <v>0</v>
      </c>
    </row>
    <row r="1335" spans="1:5" x14ac:dyDescent="0.2">
      <c r="A1335" s="53">
        <v>1334</v>
      </c>
      <c r="B1335" s="4" t="s">
        <v>692</v>
      </c>
      <c r="C1335" s="56">
        <v>25932</v>
      </c>
      <c r="D1335" s="75">
        <v>0</v>
      </c>
      <c r="E1335">
        <f t="shared" si="25"/>
        <v>0</v>
      </c>
    </row>
    <row r="1336" spans="1:5" x14ac:dyDescent="0.2">
      <c r="A1336" s="53">
        <v>1335</v>
      </c>
      <c r="B1336" s="4" t="s">
        <v>694</v>
      </c>
      <c r="C1336" s="56">
        <v>48276</v>
      </c>
      <c r="D1336" s="75">
        <v>0</v>
      </c>
      <c r="E1336">
        <f t="shared" si="25"/>
        <v>0</v>
      </c>
    </row>
    <row r="1337" spans="1:5" x14ac:dyDescent="0.2">
      <c r="A1337" s="53">
        <v>1336</v>
      </c>
      <c r="B1337" s="4" t="s">
        <v>698</v>
      </c>
      <c r="C1337" s="56">
        <v>111122</v>
      </c>
      <c r="D1337" s="75">
        <v>0</v>
      </c>
      <c r="E1337">
        <f t="shared" si="25"/>
        <v>0</v>
      </c>
    </row>
    <row r="1338" spans="1:5" x14ac:dyDescent="0.2">
      <c r="A1338" s="53">
        <v>1337</v>
      </c>
      <c r="B1338" s="4" t="s">
        <v>702</v>
      </c>
      <c r="C1338" s="56">
        <v>20119</v>
      </c>
      <c r="D1338" s="75">
        <v>0</v>
      </c>
      <c r="E1338">
        <f t="shared" si="25"/>
        <v>0</v>
      </c>
    </row>
    <row r="1339" spans="1:5" x14ac:dyDescent="0.2">
      <c r="A1339" s="53">
        <v>1338</v>
      </c>
      <c r="B1339" s="4" t="s">
        <v>707</v>
      </c>
      <c r="C1339" s="56">
        <v>16007</v>
      </c>
      <c r="D1339" s="75">
        <v>0</v>
      </c>
      <c r="E1339">
        <f t="shared" si="25"/>
        <v>0</v>
      </c>
    </row>
    <row r="1340" spans="1:5" x14ac:dyDescent="0.2">
      <c r="A1340" s="53">
        <v>1339</v>
      </c>
      <c r="B1340" s="4" t="s">
        <v>708</v>
      </c>
      <c r="C1340" s="56">
        <v>8792</v>
      </c>
      <c r="D1340" s="75">
        <v>0</v>
      </c>
      <c r="E1340">
        <f t="shared" si="25"/>
        <v>0</v>
      </c>
    </row>
    <row r="1341" spans="1:5" x14ac:dyDescent="0.2">
      <c r="A1341" s="53">
        <v>1340</v>
      </c>
      <c r="B1341" s="4" t="s">
        <v>713</v>
      </c>
      <c r="C1341" s="56">
        <v>48520</v>
      </c>
      <c r="D1341" s="75">
        <v>0</v>
      </c>
      <c r="E1341">
        <f t="shared" si="25"/>
        <v>0</v>
      </c>
    </row>
    <row r="1342" spans="1:5" x14ac:dyDescent="0.2">
      <c r="A1342" s="53">
        <v>1341</v>
      </c>
      <c r="B1342" s="4" t="s">
        <v>715</v>
      </c>
      <c r="C1342" s="56">
        <v>8035</v>
      </c>
      <c r="D1342" s="75">
        <v>0</v>
      </c>
      <c r="E1342">
        <f t="shared" si="25"/>
        <v>0</v>
      </c>
    </row>
    <row r="1343" spans="1:5" x14ac:dyDescent="0.2">
      <c r="A1343" s="53">
        <v>1342</v>
      </c>
      <c r="B1343" s="4" t="s">
        <v>717</v>
      </c>
      <c r="C1343" s="56">
        <v>18759</v>
      </c>
      <c r="D1343" s="75">
        <v>0</v>
      </c>
      <c r="E1343">
        <f t="shared" si="25"/>
        <v>0</v>
      </c>
    </row>
    <row r="1344" spans="1:5" x14ac:dyDescent="0.2">
      <c r="A1344" s="53">
        <v>1343</v>
      </c>
      <c r="B1344" s="4" t="s">
        <v>728</v>
      </c>
      <c r="C1344" s="56">
        <v>221810</v>
      </c>
      <c r="D1344" s="75">
        <v>0</v>
      </c>
      <c r="E1344">
        <f t="shared" si="25"/>
        <v>0</v>
      </c>
    </row>
    <row r="1345" spans="1:5" x14ac:dyDescent="0.2">
      <c r="A1345" s="53">
        <v>1344</v>
      </c>
      <c r="B1345" s="4" t="s">
        <v>730</v>
      </c>
      <c r="C1345" s="56">
        <v>42608</v>
      </c>
      <c r="D1345" s="75">
        <v>0</v>
      </c>
      <c r="E1345">
        <f t="shared" si="25"/>
        <v>0</v>
      </c>
    </row>
    <row r="1346" spans="1:5" x14ac:dyDescent="0.2">
      <c r="A1346" s="53">
        <v>1345</v>
      </c>
      <c r="B1346" s="4" t="s">
        <v>741</v>
      </c>
      <c r="C1346" s="56">
        <v>77734</v>
      </c>
      <c r="D1346" s="75">
        <v>0</v>
      </c>
      <c r="E1346">
        <f t="shared" si="25"/>
        <v>0</v>
      </c>
    </row>
    <row r="1347" spans="1:5" x14ac:dyDescent="0.2">
      <c r="A1347" s="53">
        <v>1346</v>
      </c>
      <c r="B1347" s="4" t="s">
        <v>747</v>
      </c>
      <c r="C1347" s="56">
        <v>491884</v>
      </c>
      <c r="D1347" s="75">
        <v>0</v>
      </c>
      <c r="E1347">
        <f t="shared" ref="E1347:E1410" si="26">D1347/C1347*1000</f>
        <v>0</v>
      </c>
    </row>
    <row r="1348" spans="1:5" x14ac:dyDescent="0.2">
      <c r="A1348" s="53">
        <v>1347</v>
      </c>
      <c r="B1348" s="4" t="s">
        <v>749</v>
      </c>
      <c r="C1348" s="56">
        <v>346328</v>
      </c>
      <c r="D1348" s="75">
        <v>0</v>
      </c>
      <c r="E1348">
        <f t="shared" si="26"/>
        <v>0</v>
      </c>
    </row>
    <row r="1349" spans="1:5" x14ac:dyDescent="0.2">
      <c r="A1349" s="53">
        <v>1348</v>
      </c>
      <c r="B1349" s="4" t="s">
        <v>753</v>
      </c>
      <c r="C1349" s="56">
        <v>157772</v>
      </c>
      <c r="D1349" s="75">
        <v>0</v>
      </c>
      <c r="E1349">
        <f t="shared" si="26"/>
        <v>0</v>
      </c>
    </row>
    <row r="1350" spans="1:5" x14ac:dyDescent="0.2">
      <c r="A1350" s="53">
        <v>1349</v>
      </c>
      <c r="B1350" s="4" t="s">
        <v>754</v>
      </c>
      <c r="C1350" s="56">
        <v>48149</v>
      </c>
      <c r="D1350" s="75">
        <v>0</v>
      </c>
      <c r="E1350">
        <f t="shared" si="26"/>
        <v>0</v>
      </c>
    </row>
    <row r="1351" spans="1:5" x14ac:dyDescent="0.2">
      <c r="A1351" s="53">
        <v>1350</v>
      </c>
      <c r="B1351" s="4" t="s">
        <v>758</v>
      </c>
      <c r="C1351" s="56">
        <v>16250</v>
      </c>
      <c r="D1351" s="75">
        <v>0</v>
      </c>
      <c r="E1351">
        <f t="shared" si="26"/>
        <v>0</v>
      </c>
    </row>
    <row r="1352" spans="1:5" x14ac:dyDescent="0.2">
      <c r="A1352" s="53">
        <v>1351</v>
      </c>
      <c r="B1352" s="4" t="s">
        <v>759</v>
      </c>
      <c r="C1352" s="56">
        <v>606573</v>
      </c>
      <c r="D1352" s="75">
        <v>0</v>
      </c>
      <c r="E1352">
        <f t="shared" si="26"/>
        <v>0</v>
      </c>
    </row>
    <row r="1353" spans="1:5" x14ac:dyDescent="0.2">
      <c r="A1353" s="53">
        <v>1352</v>
      </c>
      <c r="B1353" s="4" t="s">
        <v>761</v>
      </c>
      <c r="C1353" s="56">
        <v>38089</v>
      </c>
      <c r="D1353" s="75">
        <v>0</v>
      </c>
      <c r="E1353">
        <f t="shared" si="26"/>
        <v>0</v>
      </c>
    </row>
    <row r="1354" spans="1:5" x14ac:dyDescent="0.2">
      <c r="A1354" s="53">
        <v>1353</v>
      </c>
      <c r="B1354" s="4" t="s">
        <v>765</v>
      </c>
      <c r="C1354" s="56">
        <v>26695</v>
      </c>
      <c r="D1354" s="75">
        <v>0</v>
      </c>
      <c r="E1354">
        <f t="shared" si="26"/>
        <v>0</v>
      </c>
    </row>
    <row r="1355" spans="1:5" x14ac:dyDescent="0.2">
      <c r="A1355" s="53">
        <v>1354</v>
      </c>
      <c r="B1355" s="4" t="s">
        <v>768</v>
      </c>
      <c r="C1355" s="56">
        <v>8454</v>
      </c>
      <c r="D1355" s="75">
        <v>0</v>
      </c>
      <c r="E1355">
        <f t="shared" si="26"/>
        <v>0</v>
      </c>
    </row>
    <row r="1356" spans="1:5" x14ac:dyDescent="0.2">
      <c r="A1356" s="53">
        <v>1355</v>
      </c>
      <c r="B1356" s="4" t="s">
        <v>770</v>
      </c>
      <c r="C1356" s="56">
        <v>11070</v>
      </c>
      <c r="D1356" s="75">
        <v>0</v>
      </c>
      <c r="E1356">
        <f t="shared" si="26"/>
        <v>0</v>
      </c>
    </row>
    <row r="1357" spans="1:5" x14ac:dyDescent="0.2">
      <c r="A1357" s="53">
        <v>1356</v>
      </c>
      <c r="B1357" s="4" t="s">
        <v>772</v>
      </c>
      <c r="C1357" s="56">
        <v>2725</v>
      </c>
      <c r="D1357" s="75">
        <v>0</v>
      </c>
      <c r="E1357">
        <f t="shared" si="26"/>
        <v>0</v>
      </c>
    </row>
    <row r="1358" spans="1:5" x14ac:dyDescent="0.2">
      <c r="A1358" s="53">
        <v>1357</v>
      </c>
      <c r="B1358" s="4" t="s">
        <v>774</v>
      </c>
      <c r="C1358" s="56">
        <v>21273</v>
      </c>
      <c r="D1358" s="75">
        <v>0</v>
      </c>
      <c r="E1358">
        <f t="shared" si="26"/>
        <v>0</v>
      </c>
    </row>
    <row r="1359" spans="1:5" x14ac:dyDescent="0.2">
      <c r="A1359" s="53">
        <v>1358</v>
      </c>
      <c r="B1359" s="4" t="s">
        <v>780</v>
      </c>
      <c r="C1359" s="56">
        <v>17099</v>
      </c>
      <c r="D1359" s="75">
        <v>0</v>
      </c>
      <c r="E1359">
        <f t="shared" si="26"/>
        <v>0</v>
      </c>
    </row>
    <row r="1360" spans="1:5" x14ac:dyDescent="0.2">
      <c r="A1360" s="53">
        <v>1359</v>
      </c>
      <c r="B1360" s="4" t="s">
        <v>782</v>
      </c>
      <c r="C1360" s="56">
        <v>18932</v>
      </c>
      <c r="D1360" s="75">
        <v>0</v>
      </c>
      <c r="E1360">
        <f t="shared" si="26"/>
        <v>0</v>
      </c>
    </row>
    <row r="1361" spans="1:5" x14ac:dyDescent="0.2">
      <c r="A1361" s="53">
        <v>1360</v>
      </c>
      <c r="B1361" s="4" t="s">
        <v>785</v>
      </c>
      <c r="C1361" s="56">
        <v>12866</v>
      </c>
      <c r="D1361" s="75">
        <v>0</v>
      </c>
      <c r="E1361">
        <f t="shared" si="26"/>
        <v>0</v>
      </c>
    </row>
    <row r="1362" spans="1:5" x14ac:dyDescent="0.2">
      <c r="A1362" s="53">
        <v>1361</v>
      </c>
      <c r="B1362" s="4" t="s">
        <v>787</v>
      </c>
      <c r="C1362" s="56">
        <v>18936</v>
      </c>
      <c r="D1362" s="75">
        <v>0</v>
      </c>
      <c r="E1362">
        <f t="shared" si="26"/>
        <v>0</v>
      </c>
    </row>
    <row r="1363" spans="1:5" x14ac:dyDescent="0.2">
      <c r="A1363" s="53">
        <v>1362</v>
      </c>
      <c r="B1363" s="4" t="s">
        <v>795</v>
      </c>
      <c r="C1363" s="56">
        <v>24408</v>
      </c>
      <c r="D1363" s="75">
        <v>0</v>
      </c>
      <c r="E1363">
        <f t="shared" si="26"/>
        <v>0</v>
      </c>
    </row>
    <row r="1364" spans="1:5" x14ac:dyDescent="0.2">
      <c r="A1364" s="53">
        <v>1363</v>
      </c>
      <c r="B1364" s="4" t="s">
        <v>797</v>
      </c>
      <c r="C1364" s="56">
        <v>27218</v>
      </c>
      <c r="D1364" s="75">
        <v>0</v>
      </c>
      <c r="E1364">
        <f t="shared" si="26"/>
        <v>0</v>
      </c>
    </row>
    <row r="1365" spans="1:5" x14ac:dyDescent="0.2">
      <c r="A1365" s="53">
        <v>1364</v>
      </c>
      <c r="B1365" s="4" t="s">
        <v>799</v>
      </c>
      <c r="C1365" s="56">
        <v>5413</v>
      </c>
      <c r="D1365" s="75">
        <v>0</v>
      </c>
      <c r="E1365">
        <f t="shared" si="26"/>
        <v>0</v>
      </c>
    </row>
    <row r="1366" spans="1:5" x14ac:dyDescent="0.2">
      <c r="A1366" s="53">
        <v>1365</v>
      </c>
      <c r="B1366" s="4" t="s">
        <v>800</v>
      </c>
      <c r="C1366" s="56">
        <v>60143</v>
      </c>
      <c r="D1366" s="75">
        <v>0</v>
      </c>
      <c r="E1366">
        <f t="shared" si="26"/>
        <v>0</v>
      </c>
    </row>
    <row r="1367" spans="1:5" x14ac:dyDescent="0.2">
      <c r="A1367" s="53">
        <v>1366</v>
      </c>
      <c r="B1367" s="4" t="s">
        <v>805</v>
      </c>
      <c r="C1367" s="56">
        <v>69628</v>
      </c>
      <c r="D1367" s="75">
        <v>0</v>
      </c>
      <c r="E1367">
        <f t="shared" si="26"/>
        <v>0</v>
      </c>
    </row>
    <row r="1368" spans="1:5" x14ac:dyDescent="0.2">
      <c r="A1368" s="53">
        <v>1367</v>
      </c>
      <c r="B1368" s="4" t="s">
        <v>807</v>
      </c>
      <c r="C1368" s="56">
        <v>13121</v>
      </c>
      <c r="D1368" s="75">
        <v>0</v>
      </c>
      <c r="E1368">
        <f t="shared" si="26"/>
        <v>0</v>
      </c>
    </row>
    <row r="1369" spans="1:5" x14ac:dyDescent="0.2">
      <c r="A1369" s="53">
        <v>1368</v>
      </c>
      <c r="B1369" s="4" t="s">
        <v>811</v>
      </c>
      <c r="C1369" s="56">
        <v>8465</v>
      </c>
      <c r="D1369" s="75">
        <v>0</v>
      </c>
      <c r="E1369">
        <f t="shared" si="26"/>
        <v>0</v>
      </c>
    </row>
    <row r="1370" spans="1:5" x14ac:dyDescent="0.2">
      <c r="A1370" s="53">
        <v>1369</v>
      </c>
      <c r="B1370" s="4" t="s">
        <v>813</v>
      </c>
      <c r="C1370" s="56">
        <v>25300</v>
      </c>
      <c r="D1370" s="75">
        <v>0</v>
      </c>
      <c r="E1370">
        <f t="shared" si="26"/>
        <v>0</v>
      </c>
    </row>
    <row r="1371" spans="1:5" x14ac:dyDescent="0.2">
      <c r="A1371" s="53">
        <v>1370</v>
      </c>
      <c r="B1371" s="4" t="s">
        <v>817</v>
      </c>
      <c r="C1371" s="56">
        <v>2815</v>
      </c>
      <c r="D1371" s="75">
        <v>0</v>
      </c>
      <c r="E1371">
        <f t="shared" si="26"/>
        <v>0</v>
      </c>
    </row>
    <row r="1372" spans="1:5" x14ac:dyDescent="0.2">
      <c r="A1372" s="53">
        <v>1371</v>
      </c>
      <c r="B1372" s="4" t="s">
        <v>820</v>
      </c>
      <c r="C1372" s="56">
        <v>6847</v>
      </c>
      <c r="D1372" s="75">
        <v>0</v>
      </c>
      <c r="E1372">
        <f t="shared" si="26"/>
        <v>0</v>
      </c>
    </row>
    <row r="1373" spans="1:5" x14ac:dyDescent="0.2">
      <c r="A1373" s="53">
        <v>1372</v>
      </c>
      <c r="B1373" s="4" t="s">
        <v>824</v>
      </c>
      <c r="C1373" s="56">
        <v>44407</v>
      </c>
      <c r="D1373" s="75">
        <v>0</v>
      </c>
      <c r="E1373">
        <f t="shared" si="26"/>
        <v>0</v>
      </c>
    </row>
    <row r="1374" spans="1:5" x14ac:dyDescent="0.2">
      <c r="A1374" s="53">
        <v>1373</v>
      </c>
      <c r="B1374" s="4" t="s">
        <v>827</v>
      </c>
      <c r="C1374" s="56">
        <v>169189</v>
      </c>
      <c r="D1374" s="75">
        <v>0</v>
      </c>
      <c r="E1374">
        <f t="shared" si="26"/>
        <v>0</v>
      </c>
    </row>
    <row r="1375" spans="1:5" x14ac:dyDescent="0.2">
      <c r="A1375" s="53">
        <v>1374</v>
      </c>
      <c r="B1375" s="4" t="s">
        <v>828</v>
      </c>
      <c r="C1375" s="56">
        <v>18232</v>
      </c>
      <c r="D1375" s="75">
        <v>0</v>
      </c>
      <c r="E1375">
        <f t="shared" si="26"/>
        <v>0</v>
      </c>
    </row>
    <row r="1376" spans="1:5" x14ac:dyDescent="0.2">
      <c r="A1376" s="53">
        <v>1375</v>
      </c>
      <c r="B1376" s="4" t="s">
        <v>830</v>
      </c>
      <c r="C1376" s="56">
        <v>160240</v>
      </c>
      <c r="D1376" s="75">
        <v>0</v>
      </c>
      <c r="E1376">
        <f t="shared" si="26"/>
        <v>0</v>
      </c>
    </row>
    <row r="1377" spans="1:5" x14ac:dyDescent="0.2">
      <c r="A1377" s="53">
        <v>1376</v>
      </c>
      <c r="B1377" s="4" t="s">
        <v>832</v>
      </c>
      <c r="C1377" s="56">
        <v>12206</v>
      </c>
      <c r="D1377" s="75">
        <v>0</v>
      </c>
      <c r="E1377">
        <f t="shared" si="26"/>
        <v>0</v>
      </c>
    </row>
    <row r="1378" spans="1:5" x14ac:dyDescent="0.2">
      <c r="A1378" s="53">
        <v>1377</v>
      </c>
      <c r="B1378" s="4" t="s">
        <v>835</v>
      </c>
      <c r="C1378" s="56">
        <v>16154</v>
      </c>
      <c r="D1378" s="75">
        <v>0</v>
      </c>
      <c r="E1378">
        <f t="shared" si="26"/>
        <v>0</v>
      </c>
    </row>
    <row r="1379" spans="1:5" x14ac:dyDescent="0.2">
      <c r="A1379" s="53">
        <v>1378</v>
      </c>
      <c r="B1379" s="4" t="s">
        <v>837</v>
      </c>
      <c r="C1379" s="56">
        <v>35365</v>
      </c>
      <c r="D1379" s="75">
        <v>0</v>
      </c>
      <c r="E1379">
        <f t="shared" si="26"/>
        <v>0</v>
      </c>
    </row>
    <row r="1380" spans="1:5" x14ac:dyDescent="0.2">
      <c r="A1380" s="53">
        <v>1379</v>
      </c>
      <c r="B1380" s="4" t="s">
        <v>844</v>
      </c>
      <c r="C1380" s="56">
        <v>11156</v>
      </c>
      <c r="D1380" s="75">
        <v>0</v>
      </c>
      <c r="E1380">
        <f t="shared" si="26"/>
        <v>0</v>
      </c>
    </row>
    <row r="1381" spans="1:5" x14ac:dyDescent="0.2">
      <c r="A1381" s="53">
        <v>1380</v>
      </c>
      <c r="B1381" s="4" t="s">
        <v>849</v>
      </c>
      <c r="C1381" s="56">
        <v>10455</v>
      </c>
      <c r="D1381" s="75">
        <v>0</v>
      </c>
      <c r="E1381">
        <f t="shared" si="26"/>
        <v>0</v>
      </c>
    </row>
    <row r="1382" spans="1:5" x14ac:dyDescent="0.2">
      <c r="A1382" s="53">
        <v>1381</v>
      </c>
      <c r="B1382" s="4" t="s">
        <v>851</v>
      </c>
      <c r="C1382" s="56">
        <v>3685</v>
      </c>
      <c r="D1382" s="75">
        <v>0</v>
      </c>
      <c r="E1382">
        <f t="shared" si="26"/>
        <v>0</v>
      </c>
    </row>
    <row r="1383" spans="1:5" x14ac:dyDescent="0.2">
      <c r="A1383" s="53">
        <v>1382</v>
      </c>
      <c r="B1383" s="4" t="s">
        <v>856</v>
      </c>
      <c r="C1383" s="56">
        <v>23147</v>
      </c>
      <c r="D1383" s="75">
        <v>0</v>
      </c>
      <c r="E1383">
        <f t="shared" si="26"/>
        <v>0</v>
      </c>
    </row>
    <row r="1384" spans="1:5" x14ac:dyDescent="0.2">
      <c r="A1384" s="53">
        <v>1383</v>
      </c>
      <c r="B1384" s="4" t="s">
        <v>858</v>
      </c>
      <c r="C1384" s="56">
        <v>11028</v>
      </c>
      <c r="D1384" s="75">
        <v>0</v>
      </c>
      <c r="E1384">
        <f t="shared" si="26"/>
        <v>0</v>
      </c>
    </row>
    <row r="1385" spans="1:5" x14ac:dyDescent="0.2">
      <c r="A1385" s="53">
        <v>1384</v>
      </c>
      <c r="B1385" s="4" t="s">
        <v>869</v>
      </c>
      <c r="C1385" s="56">
        <v>33894</v>
      </c>
      <c r="D1385" s="75">
        <v>0</v>
      </c>
      <c r="E1385">
        <f t="shared" si="26"/>
        <v>0</v>
      </c>
    </row>
    <row r="1386" spans="1:5" x14ac:dyDescent="0.2">
      <c r="A1386" s="53">
        <v>1385</v>
      </c>
      <c r="B1386" s="4" t="s">
        <v>871</v>
      </c>
      <c r="C1386" s="56">
        <v>3141</v>
      </c>
      <c r="D1386" s="75">
        <v>0</v>
      </c>
      <c r="E1386">
        <f t="shared" si="26"/>
        <v>0</v>
      </c>
    </row>
    <row r="1387" spans="1:5" x14ac:dyDescent="0.2">
      <c r="A1387" s="53">
        <v>1386</v>
      </c>
      <c r="B1387" s="4" t="s">
        <v>873</v>
      </c>
      <c r="C1387" s="56">
        <v>87599</v>
      </c>
      <c r="D1387" s="75">
        <v>0</v>
      </c>
      <c r="E1387">
        <f t="shared" si="26"/>
        <v>0</v>
      </c>
    </row>
    <row r="1388" spans="1:5" x14ac:dyDescent="0.2">
      <c r="A1388" s="53">
        <v>1387</v>
      </c>
      <c r="B1388" s="4" t="s">
        <v>877</v>
      </c>
      <c r="C1388" s="56">
        <v>26590</v>
      </c>
      <c r="D1388" s="75">
        <v>0</v>
      </c>
      <c r="E1388">
        <f t="shared" si="26"/>
        <v>0</v>
      </c>
    </row>
    <row r="1389" spans="1:5" x14ac:dyDescent="0.2">
      <c r="A1389" s="53">
        <v>1388</v>
      </c>
      <c r="B1389" s="4" t="s">
        <v>882</v>
      </c>
      <c r="C1389" s="56">
        <v>50416</v>
      </c>
      <c r="D1389" s="75">
        <v>0</v>
      </c>
      <c r="E1389">
        <f t="shared" si="26"/>
        <v>0</v>
      </c>
    </row>
    <row r="1390" spans="1:5" x14ac:dyDescent="0.2">
      <c r="A1390" s="53">
        <v>1389</v>
      </c>
      <c r="B1390" s="4" t="s">
        <v>886</v>
      </c>
      <c r="C1390" s="56">
        <v>8682</v>
      </c>
      <c r="D1390" s="75">
        <v>0</v>
      </c>
      <c r="E1390">
        <f t="shared" si="26"/>
        <v>0</v>
      </c>
    </row>
    <row r="1391" spans="1:5" x14ac:dyDescent="0.2">
      <c r="A1391" s="53">
        <v>1390</v>
      </c>
      <c r="B1391" s="4" t="s">
        <v>888</v>
      </c>
      <c r="C1391" s="56">
        <v>33066</v>
      </c>
      <c r="D1391" s="75">
        <v>0</v>
      </c>
      <c r="E1391">
        <f t="shared" si="26"/>
        <v>0</v>
      </c>
    </row>
    <row r="1392" spans="1:5" x14ac:dyDescent="0.2">
      <c r="A1392" s="53">
        <v>1391</v>
      </c>
      <c r="B1392" s="4" t="s">
        <v>894</v>
      </c>
      <c r="C1392" s="56">
        <v>12149</v>
      </c>
      <c r="D1392" s="75">
        <v>0</v>
      </c>
      <c r="E1392">
        <f t="shared" si="26"/>
        <v>0</v>
      </c>
    </row>
    <row r="1393" spans="1:5" x14ac:dyDescent="0.2">
      <c r="A1393" s="53">
        <v>1392</v>
      </c>
      <c r="B1393" s="4" t="s">
        <v>898</v>
      </c>
      <c r="C1393" s="56">
        <v>9020</v>
      </c>
      <c r="D1393" s="75">
        <v>0</v>
      </c>
      <c r="E1393">
        <f t="shared" si="26"/>
        <v>0</v>
      </c>
    </row>
    <row r="1394" spans="1:5" x14ac:dyDescent="0.2">
      <c r="A1394" s="53">
        <v>1393</v>
      </c>
      <c r="B1394" s="4" t="s">
        <v>900</v>
      </c>
      <c r="C1394" s="56">
        <v>99265</v>
      </c>
      <c r="D1394" s="75">
        <v>0</v>
      </c>
      <c r="E1394">
        <f t="shared" si="26"/>
        <v>0</v>
      </c>
    </row>
    <row r="1395" spans="1:5" x14ac:dyDescent="0.2">
      <c r="A1395" s="53">
        <v>1394</v>
      </c>
      <c r="B1395" s="4" t="s">
        <v>901</v>
      </c>
      <c r="C1395" s="56">
        <v>17632</v>
      </c>
      <c r="D1395" s="75">
        <v>0</v>
      </c>
      <c r="E1395">
        <f t="shared" si="26"/>
        <v>0</v>
      </c>
    </row>
    <row r="1396" spans="1:5" x14ac:dyDescent="0.2">
      <c r="A1396" s="53">
        <v>1395</v>
      </c>
      <c r="B1396" s="4" t="s">
        <v>905</v>
      </c>
      <c r="C1396" s="56">
        <v>15011</v>
      </c>
      <c r="D1396" s="75">
        <v>0</v>
      </c>
      <c r="E1396">
        <f t="shared" si="26"/>
        <v>0</v>
      </c>
    </row>
    <row r="1397" spans="1:5" x14ac:dyDescent="0.2">
      <c r="A1397" s="53">
        <v>1396</v>
      </c>
      <c r="B1397" s="4" t="s">
        <v>906</v>
      </c>
      <c r="C1397" s="56">
        <v>8843</v>
      </c>
      <c r="D1397" s="75">
        <v>0</v>
      </c>
      <c r="E1397">
        <f t="shared" si="26"/>
        <v>0</v>
      </c>
    </row>
    <row r="1398" spans="1:5" x14ac:dyDescent="0.2">
      <c r="A1398" s="53">
        <v>1397</v>
      </c>
      <c r="B1398" s="4" t="s">
        <v>908</v>
      </c>
      <c r="C1398" s="56">
        <v>9310</v>
      </c>
      <c r="D1398" s="75">
        <v>0</v>
      </c>
      <c r="E1398">
        <f t="shared" si="26"/>
        <v>0</v>
      </c>
    </row>
    <row r="1399" spans="1:5" x14ac:dyDescent="0.2">
      <c r="A1399" s="53">
        <v>1398</v>
      </c>
      <c r="B1399" s="4" t="s">
        <v>909</v>
      </c>
      <c r="C1399" s="56">
        <v>29171</v>
      </c>
      <c r="D1399" s="75">
        <v>0</v>
      </c>
      <c r="E1399">
        <f t="shared" si="26"/>
        <v>0</v>
      </c>
    </row>
    <row r="1400" spans="1:5" x14ac:dyDescent="0.2">
      <c r="A1400" s="53">
        <v>1399</v>
      </c>
      <c r="B1400" s="4" t="s">
        <v>911</v>
      </c>
      <c r="C1400" s="56">
        <v>20941</v>
      </c>
      <c r="D1400" s="75">
        <v>0</v>
      </c>
      <c r="E1400">
        <f t="shared" si="26"/>
        <v>0</v>
      </c>
    </row>
    <row r="1401" spans="1:5" x14ac:dyDescent="0.2">
      <c r="A1401" s="53">
        <v>1400</v>
      </c>
      <c r="B1401" s="4" t="s">
        <v>912</v>
      </c>
      <c r="C1401" s="56">
        <v>10623</v>
      </c>
      <c r="D1401" s="75">
        <v>0</v>
      </c>
      <c r="E1401">
        <f t="shared" si="26"/>
        <v>0</v>
      </c>
    </row>
    <row r="1402" spans="1:5" x14ac:dyDescent="0.2">
      <c r="A1402" s="53">
        <v>1401</v>
      </c>
      <c r="B1402" s="4" t="s">
        <v>916</v>
      </c>
      <c r="C1402" s="56">
        <v>34179</v>
      </c>
      <c r="D1402" s="75">
        <v>0</v>
      </c>
      <c r="E1402">
        <f t="shared" si="26"/>
        <v>0</v>
      </c>
    </row>
    <row r="1403" spans="1:5" x14ac:dyDescent="0.2">
      <c r="A1403" s="53">
        <v>1402</v>
      </c>
      <c r="B1403" s="4" t="s">
        <v>917</v>
      </c>
      <c r="C1403" s="56">
        <v>70313</v>
      </c>
      <c r="D1403" s="75">
        <v>0</v>
      </c>
      <c r="E1403">
        <f t="shared" si="26"/>
        <v>0</v>
      </c>
    </row>
    <row r="1404" spans="1:5" x14ac:dyDescent="0.2">
      <c r="A1404" s="53">
        <v>1403</v>
      </c>
      <c r="B1404" s="4" t="s">
        <v>918</v>
      </c>
      <c r="C1404" s="56">
        <v>8112</v>
      </c>
      <c r="D1404" s="75">
        <v>0</v>
      </c>
      <c r="E1404">
        <f t="shared" si="26"/>
        <v>0</v>
      </c>
    </row>
    <row r="1405" spans="1:5" x14ac:dyDescent="0.2">
      <c r="A1405" s="53">
        <v>1404</v>
      </c>
      <c r="B1405" s="4" t="s">
        <v>919</v>
      </c>
      <c r="C1405" s="56">
        <v>21557</v>
      </c>
      <c r="D1405" s="75">
        <v>0</v>
      </c>
      <c r="E1405">
        <f t="shared" si="26"/>
        <v>0</v>
      </c>
    </row>
    <row r="1406" spans="1:5" x14ac:dyDescent="0.2">
      <c r="A1406" s="53">
        <v>1405</v>
      </c>
      <c r="B1406" s="4" t="s">
        <v>922</v>
      </c>
      <c r="C1406" s="56">
        <v>36178</v>
      </c>
      <c r="D1406" s="75">
        <v>0</v>
      </c>
      <c r="E1406">
        <f t="shared" si="26"/>
        <v>0</v>
      </c>
    </row>
    <row r="1407" spans="1:5" x14ac:dyDescent="0.2">
      <c r="A1407" s="53">
        <v>1406</v>
      </c>
      <c r="B1407" s="4" t="s">
        <v>924</v>
      </c>
      <c r="C1407" s="56">
        <v>11756</v>
      </c>
      <c r="D1407" s="75">
        <v>0</v>
      </c>
      <c r="E1407">
        <f t="shared" si="26"/>
        <v>0</v>
      </c>
    </row>
    <row r="1408" spans="1:5" x14ac:dyDescent="0.2">
      <c r="A1408" s="53">
        <v>1407</v>
      </c>
      <c r="B1408" s="4" t="s">
        <v>926</v>
      </c>
      <c r="C1408" s="56">
        <v>7676</v>
      </c>
      <c r="D1408" s="75">
        <v>0</v>
      </c>
      <c r="E1408">
        <f t="shared" si="26"/>
        <v>0</v>
      </c>
    </row>
    <row r="1409" spans="1:5" x14ac:dyDescent="0.2">
      <c r="A1409" s="53">
        <v>1408</v>
      </c>
      <c r="B1409" s="4" t="s">
        <v>929</v>
      </c>
      <c r="C1409" s="56">
        <v>11989</v>
      </c>
      <c r="D1409" s="75">
        <v>0</v>
      </c>
      <c r="E1409">
        <f t="shared" si="26"/>
        <v>0</v>
      </c>
    </row>
    <row r="1410" spans="1:5" x14ac:dyDescent="0.2">
      <c r="A1410" s="53">
        <v>1409</v>
      </c>
      <c r="B1410" s="4" t="s">
        <v>933</v>
      </c>
      <c r="C1410" s="56">
        <v>5812</v>
      </c>
      <c r="D1410" s="75">
        <v>0</v>
      </c>
      <c r="E1410">
        <f t="shared" si="26"/>
        <v>0</v>
      </c>
    </row>
    <row r="1411" spans="1:5" x14ac:dyDescent="0.2">
      <c r="A1411" s="53">
        <v>1410</v>
      </c>
      <c r="B1411" s="4" t="s">
        <v>934</v>
      </c>
      <c r="C1411" s="56">
        <v>20467</v>
      </c>
      <c r="D1411" s="75">
        <v>0</v>
      </c>
      <c r="E1411">
        <f t="shared" ref="E1411:E1474" si="27">D1411/C1411*1000</f>
        <v>0</v>
      </c>
    </row>
    <row r="1412" spans="1:5" x14ac:dyDescent="0.2">
      <c r="A1412" s="53">
        <v>1411</v>
      </c>
      <c r="B1412" s="4" t="s">
        <v>937</v>
      </c>
      <c r="C1412" s="56">
        <v>8635</v>
      </c>
      <c r="D1412" s="75">
        <v>0</v>
      </c>
      <c r="E1412">
        <f t="shared" si="27"/>
        <v>0</v>
      </c>
    </row>
    <row r="1413" spans="1:5" x14ac:dyDescent="0.2">
      <c r="A1413" s="53">
        <v>1412</v>
      </c>
      <c r="B1413" s="4" t="s">
        <v>938</v>
      </c>
      <c r="C1413" s="56">
        <v>22095</v>
      </c>
      <c r="D1413" s="75">
        <v>0</v>
      </c>
      <c r="E1413">
        <f t="shared" si="27"/>
        <v>0</v>
      </c>
    </row>
    <row r="1414" spans="1:5" x14ac:dyDescent="0.2">
      <c r="A1414" s="53">
        <v>1413</v>
      </c>
      <c r="B1414" s="4" t="s">
        <v>939</v>
      </c>
      <c r="C1414" s="56">
        <v>41607</v>
      </c>
      <c r="D1414" s="75">
        <v>0</v>
      </c>
      <c r="E1414">
        <f t="shared" si="27"/>
        <v>0</v>
      </c>
    </row>
    <row r="1415" spans="1:5" x14ac:dyDescent="0.2">
      <c r="A1415" s="53">
        <v>1414</v>
      </c>
      <c r="B1415" s="4" t="s">
        <v>944</v>
      </c>
      <c r="C1415" s="56">
        <v>44893</v>
      </c>
      <c r="D1415" s="75">
        <v>0</v>
      </c>
      <c r="E1415">
        <f t="shared" si="27"/>
        <v>0</v>
      </c>
    </row>
    <row r="1416" spans="1:5" x14ac:dyDescent="0.2">
      <c r="A1416" s="53">
        <v>1415</v>
      </c>
      <c r="B1416" s="4" t="s">
        <v>946</v>
      </c>
      <c r="C1416" s="56">
        <v>16415</v>
      </c>
      <c r="D1416" s="75">
        <v>0</v>
      </c>
      <c r="E1416">
        <f t="shared" si="27"/>
        <v>0</v>
      </c>
    </row>
    <row r="1417" spans="1:5" x14ac:dyDescent="0.2">
      <c r="A1417" s="53">
        <v>1416</v>
      </c>
      <c r="B1417" s="4" t="s">
        <v>950</v>
      </c>
      <c r="C1417" s="56">
        <v>29877</v>
      </c>
      <c r="D1417" s="75">
        <v>0</v>
      </c>
      <c r="E1417">
        <f t="shared" si="27"/>
        <v>0</v>
      </c>
    </row>
    <row r="1418" spans="1:5" x14ac:dyDescent="0.2">
      <c r="A1418" s="53">
        <v>1417</v>
      </c>
      <c r="B1418" s="4" t="s">
        <v>952</v>
      </c>
      <c r="C1418" s="56">
        <v>37167</v>
      </c>
      <c r="D1418" s="75">
        <v>0</v>
      </c>
      <c r="E1418">
        <f t="shared" si="27"/>
        <v>0</v>
      </c>
    </row>
    <row r="1419" spans="1:5" x14ac:dyDescent="0.2">
      <c r="A1419" s="53">
        <v>1418</v>
      </c>
      <c r="B1419" s="4" t="s">
        <v>955</v>
      </c>
      <c r="C1419" s="56">
        <v>20932</v>
      </c>
      <c r="D1419" s="75">
        <v>0</v>
      </c>
      <c r="E1419">
        <f t="shared" si="27"/>
        <v>0</v>
      </c>
    </row>
    <row r="1420" spans="1:5" x14ac:dyDescent="0.2">
      <c r="A1420" s="53">
        <v>1419</v>
      </c>
      <c r="B1420" s="4" t="s">
        <v>957</v>
      </c>
      <c r="C1420" s="56">
        <v>10172</v>
      </c>
      <c r="D1420" s="75">
        <v>0</v>
      </c>
      <c r="E1420">
        <f t="shared" si="27"/>
        <v>0</v>
      </c>
    </row>
    <row r="1421" spans="1:5" x14ac:dyDescent="0.2">
      <c r="A1421" s="53">
        <v>1420</v>
      </c>
      <c r="B1421" s="4" t="s">
        <v>958</v>
      </c>
      <c r="C1421" s="56">
        <v>23722</v>
      </c>
      <c r="D1421" s="75">
        <v>0</v>
      </c>
      <c r="E1421">
        <f t="shared" si="27"/>
        <v>0</v>
      </c>
    </row>
    <row r="1422" spans="1:5" x14ac:dyDescent="0.2">
      <c r="A1422" s="53">
        <v>1421</v>
      </c>
      <c r="B1422" s="4" t="s">
        <v>959</v>
      </c>
      <c r="C1422" s="56">
        <v>2254</v>
      </c>
      <c r="D1422" s="75">
        <v>0</v>
      </c>
      <c r="E1422">
        <f t="shared" si="27"/>
        <v>0</v>
      </c>
    </row>
    <row r="1423" spans="1:5" x14ac:dyDescent="0.2">
      <c r="A1423" s="53">
        <v>1422</v>
      </c>
      <c r="B1423" s="4" t="s">
        <v>961</v>
      </c>
      <c r="C1423" s="56">
        <v>17764</v>
      </c>
      <c r="D1423" s="75">
        <v>0</v>
      </c>
      <c r="E1423">
        <f t="shared" si="27"/>
        <v>0</v>
      </c>
    </row>
    <row r="1424" spans="1:5" x14ac:dyDescent="0.2">
      <c r="A1424" s="53">
        <v>1423</v>
      </c>
      <c r="B1424" s="4" t="s">
        <v>963</v>
      </c>
      <c r="C1424" s="56">
        <v>6156</v>
      </c>
      <c r="D1424" s="75">
        <v>0</v>
      </c>
      <c r="E1424">
        <f t="shared" si="27"/>
        <v>0</v>
      </c>
    </row>
    <row r="1425" spans="1:5" x14ac:dyDescent="0.2">
      <c r="A1425" s="53">
        <v>1424</v>
      </c>
      <c r="B1425" s="4" t="s">
        <v>968</v>
      </c>
      <c r="C1425" s="56">
        <v>4593</v>
      </c>
      <c r="D1425" s="75">
        <v>0</v>
      </c>
      <c r="E1425">
        <f t="shared" si="27"/>
        <v>0</v>
      </c>
    </row>
    <row r="1426" spans="1:5" x14ac:dyDescent="0.2">
      <c r="A1426" s="53">
        <v>1425</v>
      </c>
      <c r="B1426" s="4" t="s">
        <v>970</v>
      </c>
      <c r="C1426" s="56">
        <v>14408</v>
      </c>
      <c r="D1426" s="75">
        <v>0</v>
      </c>
      <c r="E1426">
        <f t="shared" si="27"/>
        <v>0</v>
      </c>
    </row>
    <row r="1427" spans="1:5" x14ac:dyDescent="0.2">
      <c r="A1427" s="53">
        <v>1426</v>
      </c>
      <c r="B1427" s="4" t="s">
        <v>972</v>
      </c>
      <c r="C1427" s="56">
        <v>9162</v>
      </c>
      <c r="D1427" s="75">
        <v>0</v>
      </c>
      <c r="E1427">
        <f t="shared" si="27"/>
        <v>0</v>
      </c>
    </row>
    <row r="1428" spans="1:5" x14ac:dyDescent="0.2">
      <c r="A1428" s="53">
        <v>1427</v>
      </c>
      <c r="B1428" s="4" t="s">
        <v>975</v>
      </c>
      <c r="C1428" s="56">
        <v>27854</v>
      </c>
      <c r="D1428" s="75">
        <v>0</v>
      </c>
      <c r="E1428">
        <f t="shared" si="27"/>
        <v>0</v>
      </c>
    </row>
    <row r="1429" spans="1:5" x14ac:dyDescent="0.2">
      <c r="A1429" s="53">
        <v>1428</v>
      </c>
      <c r="B1429" s="4" t="s">
        <v>977</v>
      </c>
      <c r="C1429" s="56">
        <v>4631</v>
      </c>
      <c r="D1429" s="75">
        <v>0</v>
      </c>
      <c r="E1429">
        <f t="shared" si="27"/>
        <v>0</v>
      </c>
    </row>
    <row r="1430" spans="1:5" x14ac:dyDescent="0.2">
      <c r="A1430" s="53">
        <v>1429</v>
      </c>
      <c r="B1430" s="4" t="s">
        <v>980</v>
      </c>
      <c r="C1430" s="56">
        <v>5709</v>
      </c>
      <c r="D1430" s="75">
        <v>0</v>
      </c>
      <c r="E1430">
        <f t="shared" si="27"/>
        <v>0</v>
      </c>
    </row>
    <row r="1431" spans="1:5" x14ac:dyDescent="0.2">
      <c r="A1431" s="53">
        <v>1430</v>
      </c>
      <c r="B1431" s="4" t="s">
        <v>982</v>
      </c>
      <c r="C1431" s="56">
        <v>1662</v>
      </c>
      <c r="D1431" s="75">
        <v>0</v>
      </c>
      <c r="E1431">
        <f t="shared" si="27"/>
        <v>0</v>
      </c>
    </row>
    <row r="1432" spans="1:5" x14ac:dyDescent="0.2">
      <c r="A1432" s="53">
        <v>1431</v>
      </c>
      <c r="B1432" s="4" t="s">
        <v>986</v>
      </c>
      <c r="C1432" s="56">
        <v>7818</v>
      </c>
      <c r="D1432" s="75">
        <v>0</v>
      </c>
      <c r="E1432">
        <f t="shared" si="27"/>
        <v>0</v>
      </c>
    </row>
    <row r="1433" spans="1:5" x14ac:dyDescent="0.2">
      <c r="A1433" s="53">
        <v>1432</v>
      </c>
      <c r="B1433" s="4" t="s">
        <v>987</v>
      </c>
      <c r="C1433" s="56">
        <v>11195</v>
      </c>
      <c r="D1433" s="75">
        <v>0</v>
      </c>
      <c r="E1433">
        <f t="shared" si="27"/>
        <v>0</v>
      </c>
    </row>
    <row r="1434" spans="1:5" x14ac:dyDescent="0.2">
      <c r="A1434" s="53">
        <v>1433</v>
      </c>
      <c r="B1434" s="4" t="s">
        <v>989</v>
      </c>
      <c r="C1434" s="56">
        <v>8656</v>
      </c>
      <c r="D1434" s="75">
        <v>0</v>
      </c>
      <c r="E1434">
        <f t="shared" si="27"/>
        <v>0</v>
      </c>
    </row>
    <row r="1435" spans="1:5" x14ac:dyDescent="0.2">
      <c r="A1435" s="53">
        <v>1434</v>
      </c>
      <c r="B1435" s="4" t="s">
        <v>995</v>
      </c>
      <c r="C1435" s="56">
        <v>27545</v>
      </c>
      <c r="D1435" s="75">
        <v>0</v>
      </c>
      <c r="E1435">
        <f t="shared" si="27"/>
        <v>0</v>
      </c>
    </row>
    <row r="1436" spans="1:5" x14ac:dyDescent="0.2">
      <c r="A1436" s="53">
        <v>1435</v>
      </c>
      <c r="B1436" s="4" t="s">
        <v>997</v>
      </c>
      <c r="C1436" s="56">
        <v>13285</v>
      </c>
      <c r="D1436" s="75">
        <v>0</v>
      </c>
      <c r="E1436">
        <f t="shared" si="27"/>
        <v>0</v>
      </c>
    </row>
    <row r="1437" spans="1:5" x14ac:dyDescent="0.2">
      <c r="A1437" s="53">
        <v>1436</v>
      </c>
      <c r="B1437" s="4" t="s">
        <v>1003</v>
      </c>
      <c r="C1437" s="56">
        <v>8983</v>
      </c>
      <c r="D1437" s="75">
        <v>0</v>
      </c>
      <c r="E1437">
        <f t="shared" si="27"/>
        <v>0</v>
      </c>
    </row>
    <row r="1438" spans="1:5" x14ac:dyDescent="0.2">
      <c r="A1438" s="53">
        <v>1437</v>
      </c>
      <c r="B1438" s="4" t="s">
        <v>1005</v>
      </c>
      <c r="C1438" s="56">
        <v>7597</v>
      </c>
      <c r="D1438" s="75">
        <v>0</v>
      </c>
      <c r="E1438">
        <f t="shared" si="27"/>
        <v>0</v>
      </c>
    </row>
    <row r="1439" spans="1:5" x14ac:dyDescent="0.2">
      <c r="A1439" s="53">
        <v>1438</v>
      </c>
      <c r="B1439" s="4" t="s">
        <v>1007</v>
      </c>
      <c r="C1439" s="56">
        <v>27859</v>
      </c>
      <c r="D1439" s="75">
        <v>0</v>
      </c>
      <c r="E1439">
        <f t="shared" si="27"/>
        <v>0</v>
      </c>
    </row>
    <row r="1440" spans="1:5" x14ac:dyDescent="0.2">
      <c r="A1440" s="53">
        <v>1439</v>
      </c>
      <c r="B1440" s="4" t="s">
        <v>1008</v>
      </c>
      <c r="C1440" s="56">
        <v>28500</v>
      </c>
      <c r="D1440" s="75">
        <v>0</v>
      </c>
      <c r="E1440">
        <f t="shared" si="27"/>
        <v>0</v>
      </c>
    </row>
    <row r="1441" spans="1:5" x14ac:dyDescent="0.2">
      <c r="A1441" s="53">
        <v>1440</v>
      </c>
      <c r="B1441" s="4" t="s">
        <v>1010</v>
      </c>
      <c r="C1441" s="56">
        <v>70250</v>
      </c>
      <c r="D1441" s="75">
        <v>0</v>
      </c>
      <c r="E1441">
        <f t="shared" si="27"/>
        <v>0</v>
      </c>
    </row>
    <row r="1442" spans="1:5" x14ac:dyDescent="0.2">
      <c r="A1442" s="53">
        <v>1441</v>
      </c>
      <c r="B1442" s="4" t="s">
        <v>1014</v>
      </c>
      <c r="C1442" s="56">
        <v>5269</v>
      </c>
      <c r="D1442" s="75">
        <v>0</v>
      </c>
      <c r="E1442">
        <f t="shared" si="27"/>
        <v>0</v>
      </c>
    </row>
    <row r="1443" spans="1:5" x14ac:dyDescent="0.2">
      <c r="A1443" s="53">
        <v>1442</v>
      </c>
      <c r="B1443" s="4" t="s">
        <v>1017</v>
      </c>
      <c r="C1443" s="56">
        <v>32481</v>
      </c>
      <c r="D1443" s="75">
        <v>0</v>
      </c>
      <c r="E1443">
        <f t="shared" si="27"/>
        <v>0</v>
      </c>
    </row>
    <row r="1444" spans="1:5" x14ac:dyDescent="0.2">
      <c r="A1444" s="53">
        <v>1443</v>
      </c>
      <c r="B1444" s="4" t="s">
        <v>1019</v>
      </c>
      <c r="C1444" s="56">
        <v>2369</v>
      </c>
      <c r="D1444" s="75">
        <v>0</v>
      </c>
      <c r="E1444">
        <f t="shared" si="27"/>
        <v>0</v>
      </c>
    </row>
    <row r="1445" spans="1:5" x14ac:dyDescent="0.2">
      <c r="A1445" s="53">
        <v>1444</v>
      </c>
      <c r="B1445" s="4" t="s">
        <v>1021</v>
      </c>
      <c r="C1445" s="56">
        <v>7570</v>
      </c>
      <c r="D1445" s="75">
        <v>0</v>
      </c>
      <c r="E1445">
        <f t="shared" si="27"/>
        <v>0</v>
      </c>
    </row>
    <row r="1446" spans="1:5" x14ac:dyDescent="0.2">
      <c r="A1446" s="53">
        <v>1445</v>
      </c>
      <c r="B1446" s="4" t="s">
        <v>1023</v>
      </c>
      <c r="C1446" s="56">
        <v>29802</v>
      </c>
      <c r="D1446" s="75">
        <v>0</v>
      </c>
      <c r="E1446">
        <f t="shared" si="27"/>
        <v>0</v>
      </c>
    </row>
    <row r="1447" spans="1:5" x14ac:dyDescent="0.2">
      <c r="A1447" s="53">
        <v>1446</v>
      </c>
      <c r="B1447" s="4" t="s">
        <v>1026</v>
      </c>
      <c r="C1447" s="56">
        <v>8797</v>
      </c>
      <c r="D1447" s="75">
        <v>0</v>
      </c>
      <c r="E1447">
        <f t="shared" si="27"/>
        <v>0</v>
      </c>
    </row>
    <row r="1448" spans="1:5" x14ac:dyDescent="0.2">
      <c r="A1448" s="53">
        <v>1447</v>
      </c>
      <c r="B1448" s="4" t="s">
        <v>1027</v>
      </c>
      <c r="C1448" s="56">
        <v>9540</v>
      </c>
      <c r="D1448" s="75">
        <v>0</v>
      </c>
      <c r="E1448">
        <f t="shared" si="27"/>
        <v>0</v>
      </c>
    </row>
    <row r="1449" spans="1:5" x14ac:dyDescent="0.2">
      <c r="A1449" s="53">
        <v>1448</v>
      </c>
      <c r="B1449" s="4" t="s">
        <v>1029</v>
      </c>
      <c r="C1449" s="56">
        <v>8650</v>
      </c>
      <c r="D1449" s="75">
        <v>0</v>
      </c>
      <c r="E1449">
        <f t="shared" si="27"/>
        <v>0</v>
      </c>
    </row>
    <row r="1450" spans="1:5" x14ac:dyDescent="0.2">
      <c r="A1450" s="53">
        <v>1449</v>
      </c>
      <c r="B1450" s="4" t="s">
        <v>1031</v>
      </c>
      <c r="C1450" s="56">
        <v>20059</v>
      </c>
      <c r="D1450" s="75">
        <v>0</v>
      </c>
      <c r="E1450">
        <f t="shared" si="27"/>
        <v>0</v>
      </c>
    </row>
    <row r="1451" spans="1:5" x14ac:dyDescent="0.2">
      <c r="A1451" s="53">
        <v>1450</v>
      </c>
      <c r="B1451" s="4" t="s">
        <v>1037</v>
      </c>
      <c r="C1451" s="56">
        <v>82</v>
      </c>
      <c r="D1451" s="75">
        <v>0</v>
      </c>
      <c r="E1451">
        <f t="shared" si="27"/>
        <v>0</v>
      </c>
    </row>
    <row r="1452" spans="1:5" x14ac:dyDescent="0.2">
      <c r="A1452" s="53">
        <v>1451</v>
      </c>
      <c r="B1452" s="4" t="s">
        <v>1039</v>
      </c>
      <c r="C1452" s="56">
        <v>73400</v>
      </c>
      <c r="D1452" s="75">
        <v>0</v>
      </c>
      <c r="E1452">
        <f t="shared" si="27"/>
        <v>0</v>
      </c>
    </row>
    <row r="1453" spans="1:5" x14ac:dyDescent="0.2">
      <c r="A1453" s="53">
        <v>1452</v>
      </c>
      <c r="B1453" s="4" t="s">
        <v>1043</v>
      </c>
      <c r="C1453" s="56">
        <v>7403</v>
      </c>
      <c r="D1453" s="75">
        <v>0</v>
      </c>
      <c r="E1453">
        <f t="shared" si="27"/>
        <v>0</v>
      </c>
    </row>
    <row r="1454" spans="1:5" x14ac:dyDescent="0.2">
      <c r="A1454" s="53">
        <v>1453</v>
      </c>
      <c r="B1454" s="4" t="s">
        <v>1045</v>
      </c>
      <c r="C1454" s="56">
        <v>3617</v>
      </c>
      <c r="D1454" s="75">
        <v>0</v>
      </c>
      <c r="E1454">
        <f t="shared" si="27"/>
        <v>0</v>
      </c>
    </row>
    <row r="1455" spans="1:5" x14ac:dyDescent="0.2">
      <c r="A1455" s="53">
        <v>1454</v>
      </c>
      <c r="B1455" s="4" t="s">
        <v>1046</v>
      </c>
      <c r="C1455" s="56">
        <v>14238</v>
      </c>
      <c r="D1455" s="75">
        <v>0</v>
      </c>
      <c r="E1455">
        <f t="shared" si="27"/>
        <v>0</v>
      </c>
    </row>
    <row r="1456" spans="1:5" x14ac:dyDescent="0.2">
      <c r="A1456" s="53">
        <v>1455</v>
      </c>
      <c r="B1456" s="4" t="s">
        <v>1050</v>
      </c>
      <c r="C1456" s="56">
        <v>5509</v>
      </c>
      <c r="D1456" s="75">
        <v>0</v>
      </c>
      <c r="E1456">
        <f t="shared" si="27"/>
        <v>0</v>
      </c>
    </row>
    <row r="1457" spans="1:5" x14ac:dyDescent="0.2">
      <c r="A1457" s="53">
        <v>1456</v>
      </c>
      <c r="B1457" s="4" t="s">
        <v>1052</v>
      </c>
      <c r="C1457" s="56">
        <v>26004</v>
      </c>
      <c r="D1457" s="75">
        <v>0</v>
      </c>
      <c r="E1457">
        <f t="shared" si="27"/>
        <v>0</v>
      </c>
    </row>
    <row r="1458" spans="1:5" x14ac:dyDescent="0.2">
      <c r="A1458" s="53">
        <v>1457</v>
      </c>
      <c r="B1458" s="4" t="s">
        <v>1055</v>
      </c>
      <c r="C1458" s="56">
        <v>26799</v>
      </c>
      <c r="D1458" s="75">
        <v>0</v>
      </c>
      <c r="E1458">
        <f t="shared" si="27"/>
        <v>0</v>
      </c>
    </row>
    <row r="1459" spans="1:5" x14ac:dyDescent="0.2">
      <c r="A1459" s="53">
        <v>1458</v>
      </c>
      <c r="B1459" s="4" t="s">
        <v>1056</v>
      </c>
      <c r="C1459" s="56">
        <v>25296</v>
      </c>
      <c r="D1459" s="75">
        <v>0</v>
      </c>
      <c r="E1459">
        <f t="shared" si="27"/>
        <v>0</v>
      </c>
    </row>
    <row r="1460" spans="1:5" x14ac:dyDescent="0.2">
      <c r="A1460" s="53">
        <v>1459</v>
      </c>
      <c r="B1460" s="4" t="s">
        <v>1058</v>
      </c>
      <c r="C1460" s="56">
        <v>20883</v>
      </c>
      <c r="D1460" s="75">
        <v>0</v>
      </c>
      <c r="E1460">
        <f t="shared" si="27"/>
        <v>0</v>
      </c>
    </row>
    <row r="1461" spans="1:5" x14ac:dyDescent="0.2">
      <c r="A1461" s="53">
        <v>1460</v>
      </c>
      <c r="B1461" s="4" t="s">
        <v>1060</v>
      </c>
      <c r="C1461" s="56">
        <v>20449</v>
      </c>
      <c r="D1461" s="75">
        <v>0</v>
      </c>
      <c r="E1461">
        <f t="shared" si="27"/>
        <v>0</v>
      </c>
    </row>
    <row r="1462" spans="1:5" x14ac:dyDescent="0.2">
      <c r="A1462" s="53">
        <v>1461</v>
      </c>
      <c r="B1462" s="4" t="s">
        <v>1062</v>
      </c>
      <c r="C1462" s="56">
        <v>14049</v>
      </c>
      <c r="D1462" s="75">
        <v>0</v>
      </c>
      <c r="E1462">
        <f t="shared" si="27"/>
        <v>0</v>
      </c>
    </row>
    <row r="1463" spans="1:5" x14ac:dyDescent="0.2">
      <c r="A1463" s="53">
        <v>1462</v>
      </c>
      <c r="B1463" s="4" t="s">
        <v>1063</v>
      </c>
      <c r="C1463" s="56">
        <v>9562</v>
      </c>
      <c r="D1463" s="75">
        <v>0</v>
      </c>
      <c r="E1463">
        <f t="shared" si="27"/>
        <v>0</v>
      </c>
    </row>
    <row r="1464" spans="1:5" x14ac:dyDescent="0.2">
      <c r="A1464" s="53">
        <v>1463</v>
      </c>
      <c r="B1464" s="4" t="s">
        <v>1064</v>
      </c>
      <c r="C1464" s="56">
        <v>20303</v>
      </c>
      <c r="D1464" s="75">
        <v>0</v>
      </c>
      <c r="E1464">
        <f t="shared" si="27"/>
        <v>0</v>
      </c>
    </row>
    <row r="1465" spans="1:5" x14ac:dyDescent="0.2">
      <c r="A1465" s="53">
        <v>1464</v>
      </c>
      <c r="B1465" s="4" t="s">
        <v>1065</v>
      </c>
      <c r="C1465" s="56">
        <v>12960</v>
      </c>
      <c r="D1465" s="75">
        <v>0</v>
      </c>
      <c r="E1465">
        <f t="shared" si="27"/>
        <v>0</v>
      </c>
    </row>
    <row r="1466" spans="1:5" x14ac:dyDescent="0.2">
      <c r="A1466" s="53">
        <v>1465</v>
      </c>
      <c r="B1466" s="4" t="s">
        <v>1067</v>
      </c>
      <c r="C1466" s="56">
        <v>18359</v>
      </c>
      <c r="D1466" s="75">
        <v>0</v>
      </c>
      <c r="E1466">
        <f t="shared" si="27"/>
        <v>0</v>
      </c>
    </row>
    <row r="1467" spans="1:5" x14ac:dyDescent="0.2">
      <c r="A1467" s="53">
        <v>1466</v>
      </c>
      <c r="B1467" s="4" t="s">
        <v>1069</v>
      </c>
      <c r="C1467" s="56">
        <v>42372</v>
      </c>
      <c r="D1467" s="75">
        <v>0</v>
      </c>
      <c r="E1467">
        <f t="shared" si="27"/>
        <v>0</v>
      </c>
    </row>
    <row r="1468" spans="1:5" x14ac:dyDescent="0.2">
      <c r="A1468" s="53">
        <v>1467</v>
      </c>
      <c r="B1468" s="4" t="s">
        <v>1071</v>
      </c>
      <c r="C1468" s="56">
        <v>11369</v>
      </c>
      <c r="D1468" s="75">
        <v>0</v>
      </c>
      <c r="E1468">
        <f t="shared" si="27"/>
        <v>0</v>
      </c>
    </row>
    <row r="1469" spans="1:5" x14ac:dyDescent="0.2">
      <c r="A1469" s="53">
        <v>1468</v>
      </c>
      <c r="B1469" s="4" t="s">
        <v>1072</v>
      </c>
      <c r="C1469" s="56">
        <v>11663</v>
      </c>
      <c r="D1469" s="75">
        <v>0</v>
      </c>
      <c r="E1469">
        <f t="shared" si="27"/>
        <v>0</v>
      </c>
    </row>
    <row r="1470" spans="1:5" x14ac:dyDescent="0.2">
      <c r="A1470" s="53">
        <v>1469</v>
      </c>
      <c r="B1470" s="4" t="s">
        <v>1074</v>
      </c>
      <c r="C1470" s="56">
        <v>9574</v>
      </c>
      <c r="D1470" s="75">
        <v>0</v>
      </c>
      <c r="E1470">
        <f t="shared" si="27"/>
        <v>0</v>
      </c>
    </row>
    <row r="1471" spans="1:5" x14ac:dyDescent="0.2">
      <c r="A1471" s="53">
        <v>1470</v>
      </c>
      <c r="B1471" s="4" t="s">
        <v>1075</v>
      </c>
      <c r="C1471" s="56">
        <v>16202</v>
      </c>
      <c r="D1471" s="75">
        <v>0</v>
      </c>
      <c r="E1471">
        <f t="shared" si="27"/>
        <v>0</v>
      </c>
    </row>
    <row r="1472" spans="1:5" x14ac:dyDescent="0.2">
      <c r="A1472" s="53">
        <v>1471</v>
      </c>
      <c r="B1472" s="4" t="s">
        <v>1076</v>
      </c>
      <c r="C1472" s="56">
        <v>16845</v>
      </c>
      <c r="D1472" s="75">
        <v>0</v>
      </c>
      <c r="E1472">
        <f t="shared" si="27"/>
        <v>0</v>
      </c>
    </row>
    <row r="1473" spans="1:5" x14ac:dyDescent="0.2">
      <c r="A1473" s="53">
        <v>1472</v>
      </c>
      <c r="B1473" s="4" t="s">
        <v>1079</v>
      </c>
      <c r="C1473" s="56">
        <v>16237</v>
      </c>
      <c r="D1473" s="75">
        <v>0</v>
      </c>
      <c r="E1473">
        <f t="shared" si="27"/>
        <v>0</v>
      </c>
    </row>
    <row r="1474" spans="1:5" x14ac:dyDescent="0.2">
      <c r="A1474" s="53">
        <v>1473</v>
      </c>
      <c r="B1474" s="4" t="s">
        <v>1080</v>
      </c>
      <c r="C1474" s="56">
        <v>118457</v>
      </c>
      <c r="D1474" s="75">
        <v>0</v>
      </c>
      <c r="E1474">
        <f t="shared" si="27"/>
        <v>0</v>
      </c>
    </row>
    <row r="1475" spans="1:5" x14ac:dyDescent="0.2">
      <c r="A1475" s="53">
        <v>1474</v>
      </c>
      <c r="B1475" s="4" t="s">
        <v>1081</v>
      </c>
      <c r="C1475" s="56">
        <v>9230</v>
      </c>
      <c r="D1475" s="75">
        <v>0</v>
      </c>
      <c r="E1475">
        <f t="shared" ref="E1475:E1538" si="28">D1475/C1475*1000</f>
        <v>0</v>
      </c>
    </row>
    <row r="1476" spans="1:5" x14ac:dyDescent="0.2">
      <c r="A1476" s="53">
        <v>1475</v>
      </c>
      <c r="B1476" s="4" t="s">
        <v>1083</v>
      </c>
      <c r="C1476" s="56">
        <v>7655</v>
      </c>
      <c r="D1476" s="75">
        <v>0</v>
      </c>
      <c r="E1476">
        <f t="shared" si="28"/>
        <v>0</v>
      </c>
    </row>
    <row r="1477" spans="1:5" x14ac:dyDescent="0.2">
      <c r="A1477" s="53">
        <v>1476</v>
      </c>
      <c r="B1477" s="4" t="s">
        <v>1084</v>
      </c>
      <c r="C1477" s="56">
        <v>17674</v>
      </c>
      <c r="D1477" s="75">
        <v>0</v>
      </c>
      <c r="E1477">
        <f t="shared" si="28"/>
        <v>0</v>
      </c>
    </row>
    <row r="1478" spans="1:5" x14ac:dyDescent="0.2">
      <c r="A1478" s="53">
        <v>1477</v>
      </c>
      <c r="B1478" s="4" t="s">
        <v>1086</v>
      </c>
      <c r="C1478" s="56">
        <v>38077</v>
      </c>
      <c r="D1478" s="75">
        <v>0</v>
      </c>
      <c r="E1478">
        <f t="shared" si="28"/>
        <v>0</v>
      </c>
    </row>
    <row r="1479" spans="1:5" x14ac:dyDescent="0.2">
      <c r="A1479" s="53">
        <v>1478</v>
      </c>
      <c r="B1479" s="4" t="s">
        <v>1088</v>
      </c>
      <c r="C1479" s="56">
        <v>18077</v>
      </c>
      <c r="D1479" s="75">
        <v>0</v>
      </c>
      <c r="E1479">
        <f t="shared" si="28"/>
        <v>0</v>
      </c>
    </row>
    <row r="1480" spans="1:5" x14ac:dyDescent="0.2">
      <c r="A1480" s="53">
        <v>1479</v>
      </c>
      <c r="B1480" s="4" t="s">
        <v>1090</v>
      </c>
      <c r="C1480" s="56">
        <v>99381</v>
      </c>
      <c r="D1480" s="75">
        <v>0</v>
      </c>
      <c r="E1480">
        <f t="shared" si="28"/>
        <v>0</v>
      </c>
    </row>
    <row r="1481" spans="1:5" x14ac:dyDescent="0.2">
      <c r="A1481" s="53">
        <v>1480</v>
      </c>
      <c r="B1481" s="4" t="s">
        <v>1092</v>
      </c>
      <c r="C1481" s="56">
        <v>9107</v>
      </c>
      <c r="D1481" s="75">
        <v>0</v>
      </c>
      <c r="E1481">
        <f t="shared" si="28"/>
        <v>0</v>
      </c>
    </row>
    <row r="1482" spans="1:5" x14ac:dyDescent="0.2">
      <c r="A1482" s="53">
        <v>1481</v>
      </c>
      <c r="B1482" s="4" t="s">
        <v>1094</v>
      </c>
      <c r="C1482" s="56">
        <v>19047</v>
      </c>
      <c r="D1482" s="75">
        <v>0</v>
      </c>
      <c r="E1482">
        <f t="shared" si="28"/>
        <v>0</v>
      </c>
    </row>
    <row r="1483" spans="1:5" x14ac:dyDescent="0.2">
      <c r="A1483" s="53">
        <v>1482</v>
      </c>
      <c r="B1483" s="4" t="s">
        <v>1095</v>
      </c>
      <c r="C1483" s="56">
        <v>14901</v>
      </c>
      <c r="D1483" s="75">
        <v>0</v>
      </c>
      <c r="E1483">
        <f t="shared" si="28"/>
        <v>0</v>
      </c>
    </row>
    <row r="1484" spans="1:5" x14ac:dyDescent="0.2">
      <c r="A1484" s="53">
        <v>1483</v>
      </c>
      <c r="B1484" s="4" t="s">
        <v>1096</v>
      </c>
      <c r="C1484" s="56">
        <v>9868</v>
      </c>
      <c r="D1484" s="75">
        <v>0</v>
      </c>
      <c r="E1484">
        <f t="shared" si="28"/>
        <v>0</v>
      </c>
    </row>
    <row r="1485" spans="1:5" x14ac:dyDescent="0.2">
      <c r="A1485" s="53">
        <v>1484</v>
      </c>
      <c r="B1485" s="4" t="s">
        <v>1097</v>
      </c>
      <c r="C1485" s="56">
        <v>6522</v>
      </c>
      <c r="D1485" s="75">
        <v>0</v>
      </c>
      <c r="E1485">
        <f t="shared" si="28"/>
        <v>0</v>
      </c>
    </row>
    <row r="1486" spans="1:5" x14ac:dyDescent="0.2">
      <c r="A1486" s="53">
        <v>1485</v>
      </c>
      <c r="B1486" s="4" t="s">
        <v>1099</v>
      </c>
      <c r="C1486" s="56">
        <v>12361</v>
      </c>
      <c r="D1486" s="75">
        <v>0</v>
      </c>
      <c r="E1486">
        <f t="shared" si="28"/>
        <v>0</v>
      </c>
    </row>
    <row r="1487" spans="1:5" x14ac:dyDescent="0.2">
      <c r="A1487" s="53">
        <v>1486</v>
      </c>
      <c r="B1487" s="4" t="s">
        <v>1101</v>
      </c>
      <c r="C1487" s="56">
        <v>10782</v>
      </c>
      <c r="D1487" s="75">
        <v>0</v>
      </c>
      <c r="E1487">
        <f t="shared" si="28"/>
        <v>0</v>
      </c>
    </row>
    <row r="1488" spans="1:5" x14ac:dyDescent="0.2">
      <c r="A1488" s="53">
        <v>1487</v>
      </c>
      <c r="B1488" s="4" t="s">
        <v>1103</v>
      </c>
      <c r="C1488" s="56">
        <v>14944</v>
      </c>
      <c r="D1488" s="75">
        <v>0</v>
      </c>
      <c r="E1488">
        <f t="shared" si="28"/>
        <v>0</v>
      </c>
    </row>
    <row r="1489" spans="1:5" x14ac:dyDescent="0.2">
      <c r="A1489" s="53">
        <v>1488</v>
      </c>
      <c r="B1489" s="4" t="s">
        <v>1104</v>
      </c>
      <c r="C1489" s="56">
        <v>10528</v>
      </c>
      <c r="D1489" s="75">
        <v>0</v>
      </c>
      <c r="E1489">
        <f t="shared" si="28"/>
        <v>0</v>
      </c>
    </row>
    <row r="1490" spans="1:5" x14ac:dyDescent="0.2">
      <c r="A1490" s="53">
        <v>1489</v>
      </c>
      <c r="B1490" s="4" t="s">
        <v>1107</v>
      </c>
      <c r="C1490" s="56">
        <v>14623</v>
      </c>
      <c r="D1490" s="75">
        <v>0</v>
      </c>
      <c r="E1490">
        <f t="shared" si="28"/>
        <v>0</v>
      </c>
    </row>
    <row r="1491" spans="1:5" x14ac:dyDescent="0.2">
      <c r="A1491" s="53">
        <v>1490</v>
      </c>
      <c r="B1491" s="4" t="s">
        <v>1109</v>
      </c>
      <c r="C1491" s="56">
        <v>19349</v>
      </c>
      <c r="D1491" s="75">
        <v>0</v>
      </c>
      <c r="E1491">
        <f t="shared" si="28"/>
        <v>0</v>
      </c>
    </row>
    <row r="1492" spans="1:5" x14ac:dyDescent="0.2">
      <c r="A1492" s="53">
        <v>1491</v>
      </c>
      <c r="B1492" s="4" t="s">
        <v>1110</v>
      </c>
      <c r="C1492" s="56">
        <v>9415</v>
      </c>
      <c r="D1492" s="75">
        <v>0</v>
      </c>
      <c r="E1492">
        <f t="shared" si="28"/>
        <v>0</v>
      </c>
    </row>
    <row r="1493" spans="1:5" x14ac:dyDescent="0.2">
      <c r="A1493" s="53">
        <v>1492</v>
      </c>
      <c r="B1493" s="4" t="s">
        <v>1111</v>
      </c>
      <c r="C1493" s="56">
        <v>9409</v>
      </c>
      <c r="D1493" s="75">
        <v>0</v>
      </c>
      <c r="E1493">
        <f t="shared" si="28"/>
        <v>0</v>
      </c>
    </row>
    <row r="1494" spans="1:5" x14ac:dyDescent="0.2">
      <c r="A1494" s="53">
        <v>1493</v>
      </c>
      <c r="B1494" s="4" t="s">
        <v>1112</v>
      </c>
      <c r="C1494" s="56">
        <v>6777</v>
      </c>
      <c r="D1494" s="75">
        <v>0</v>
      </c>
      <c r="E1494">
        <f t="shared" si="28"/>
        <v>0</v>
      </c>
    </row>
    <row r="1495" spans="1:5" x14ac:dyDescent="0.2">
      <c r="A1495" s="53">
        <v>1494</v>
      </c>
      <c r="B1495" s="4" t="s">
        <v>1114</v>
      </c>
      <c r="C1495" s="56">
        <v>16504</v>
      </c>
      <c r="D1495" s="75">
        <v>0</v>
      </c>
      <c r="E1495">
        <f t="shared" si="28"/>
        <v>0</v>
      </c>
    </row>
    <row r="1496" spans="1:5" x14ac:dyDescent="0.2">
      <c r="A1496" s="53">
        <v>1495</v>
      </c>
      <c r="B1496" s="4" t="s">
        <v>1116</v>
      </c>
      <c r="C1496" s="56">
        <v>19288</v>
      </c>
      <c r="D1496" s="75">
        <v>0</v>
      </c>
      <c r="E1496">
        <f t="shared" si="28"/>
        <v>0</v>
      </c>
    </row>
    <row r="1497" spans="1:5" x14ac:dyDescent="0.2">
      <c r="A1497" s="53">
        <v>1496</v>
      </c>
      <c r="B1497" s="4" t="s">
        <v>1117</v>
      </c>
      <c r="C1497" s="56">
        <v>38153</v>
      </c>
      <c r="D1497" s="75">
        <v>0</v>
      </c>
      <c r="E1497">
        <f t="shared" si="28"/>
        <v>0</v>
      </c>
    </row>
    <row r="1498" spans="1:5" x14ac:dyDescent="0.2">
      <c r="A1498" s="53">
        <v>1497</v>
      </c>
      <c r="B1498" s="4" t="s">
        <v>1118</v>
      </c>
      <c r="C1498" s="56">
        <v>15291</v>
      </c>
      <c r="D1498" s="75">
        <v>0</v>
      </c>
      <c r="E1498">
        <f t="shared" si="28"/>
        <v>0</v>
      </c>
    </row>
    <row r="1499" spans="1:5" x14ac:dyDescent="0.2">
      <c r="A1499" s="53">
        <v>1498</v>
      </c>
      <c r="B1499" s="4" t="s">
        <v>1120</v>
      </c>
      <c r="C1499" s="56">
        <v>21253</v>
      </c>
      <c r="D1499" s="75">
        <v>0</v>
      </c>
      <c r="E1499">
        <f t="shared" si="28"/>
        <v>0</v>
      </c>
    </row>
    <row r="1500" spans="1:5" x14ac:dyDescent="0.2">
      <c r="A1500" s="53">
        <v>1499</v>
      </c>
      <c r="B1500" s="4" t="s">
        <v>1121</v>
      </c>
      <c r="C1500" s="56">
        <v>9797</v>
      </c>
      <c r="D1500" s="75">
        <v>0</v>
      </c>
      <c r="E1500">
        <f t="shared" si="28"/>
        <v>0</v>
      </c>
    </row>
    <row r="1501" spans="1:5" x14ac:dyDescent="0.2">
      <c r="A1501" s="53">
        <v>1500</v>
      </c>
      <c r="B1501" s="4" t="s">
        <v>1123</v>
      </c>
      <c r="C1501" s="56">
        <v>14322</v>
      </c>
      <c r="D1501" s="75">
        <v>0</v>
      </c>
      <c r="E1501">
        <f t="shared" si="28"/>
        <v>0</v>
      </c>
    </row>
    <row r="1502" spans="1:5" x14ac:dyDescent="0.2">
      <c r="A1502" s="53">
        <v>1501</v>
      </c>
      <c r="B1502" s="4" t="s">
        <v>1125</v>
      </c>
      <c r="C1502" s="56">
        <v>32306</v>
      </c>
      <c r="D1502" s="75">
        <v>0</v>
      </c>
      <c r="E1502">
        <f t="shared" si="28"/>
        <v>0</v>
      </c>
    </row>
    <row r="1503" spans="1:5" x14ac:dyDescent="0.2">
      <c r="A1503" s="53">
        <v>1502</v>
      </c>
      <c r="B1503" s="4" t="s">
        <v>1130</v>
      </c>
      <c r="C1503" s="56">
        <v>8847</v>
      </c>
      <c r="D1503" s="75">
        <v>0</v>
      </c>
      <c r="E1503">
        <f t="shared" si="28"/>
        <v>0</v>
      </c>
    </row>
    <row r="1504" spans="1:5" x14ac:dyDescent="0.2">
      <c r="A1504" s="53">
        <v>1503</v>
      </c>
      <c r="B1504" s="4" t="s">
        <v>1132</v>
      </c>
      <c r="C1504" s="56">
        <v>12354</v>
      </c>
      <c r="D1504" s="75">
        <v>0</v>
      </c>
      <c r="E1504">
        <f t="shared" si="28"/>
        <v>0</v>
      </c>
    </row>
    <row r="1505" spans="1:5" x14ac:dyDescent="0.2">
      <c r="A1505" s="53">
        <v>1504</v>
      </c>
      <c r="B1505" s="4" t="s">
        <v>1134</v>
      </c>
      <c r="C1505" s="56">
        <v>17270</v>
      </c>
      <c r="D1505" s="75">
        <v>0</v>
      </c>
      <c r="E1505">
        <f t="shared" si="28"/>
        <v>0</v>
      </c>
    </row>
    <row r="1506" spans="1:5" x14ac:dyDescent="0.2">
      <c r="A1506" s="53">
        <v>1505</v>
      </c>
      <c r="B1506" s="4" t="s">
        <v>1135</v>
      </c>
      <c r="C1506" s="56">
        <v>21880</v>
      </c>
      <c r="D1506" s="75">
        <v>0</v>
      </c>
      <c r="E1506">
        <f t="shared" si="28"/>
        <v>0</v>
      </c>
    </row>
    <row r="1507" spans="1:5" x14ac:dyDescent="0.2">
      <c r="A1507" s="53">
        <v>1506</v>
      </c>
      <c r="B1507" s="4" t="s">
        <v>1137</v>
      </c>
      <c r="C1507" s="56">
        <v>34192</v>
      </c>
      <c r="D1507" s="75">
        <v>0</v>
      </c>
      <c r="E1507">
        <f t="shared" si="28"/>
        <v>0</v>
      </c>
    </row>
    <row r="1508" spans="1:5" x14ac:dyDescent="0.2">
      <c r="A1508" s="53">
        <v>1507</v>
      </c>
      <c r="B1508" s="4" t="s">
        <v>1138</v>
      </c>
      <c r="C1508" s="56">
        <v>39890</v>
      </c>
      <c r="D1508" s="75">
        <v>0</v>
      </c>
      <c r="E1508">
        <f t="shared" si="28"/>
        <v>0</v>
      </c>
    </row>
    <row r="1509" spans="1:5" x14ac:dyDescent="0.2">
      <c r="A1509" s="53">
        <v>1508</v>
      </c>
      <c r="B1509" s="4" t="s">
        <v>1141</v>
      </c>
      <c r="C1509" s="56">
        <v>10650</v>
      </c>
      <c r="D1509" s="75">
        <v>0</v>
      </c>
      <c r="E1509">
        <f t="shared" si="28"/>
        <v>0</v>
      </c>
    </row>
    <row r="1510" spans="1:5" x14ac:dyDescent="0.2">
      <c r="A1510" s="53">
        <v>1509</v>
      </c>
      <c r="B1510" s="4" t="s">
        <v>1142</v>
      </c>
      <c r="C1510" s="56">
        <v>8539</v>
      </c>
      <c r="D1510" s="75">
        <v>0</v>
      </c>
      <c r="E1510">
        <f t="shared" si="28"/>
        <v>0</v>
      </c>
    </row>
    <row r="1511" spans="1:5" x14ac:dyDescent="0.2">
      <c r="A1511" s="53">
        <v>1510</v>
      </c>
      <c r="B1511" s="4" t="s">
        <v>1144</v>
      </c>
      <c r="C1511" s="56">
        <v>7406</v>
      </c>
      <c r="D1511" s="75">
        <v>0</v>
      </c>
      <c r="E1511">
        <f t="shared" si="28"/>
        <v>0</v>
      </c>
    </row>
    <row r="1512" spans="1:5" x14ac:dyDescent="0.2">
      <c r="A1512" s="53">
        <v>1511</v>
      </c>
      <c r="B1512" s="4" t="s">
        <v>1145</v>
      </c>
      <c r="C1512" s="56">
        <v>10002</v>
      </c>
      <c r="D1512" s="75">
        <v>0</v>
      </c>
      <c r="E1512">
        <f t="shared" si="28"/>
        <v>0</v>
      </c>
    </row>
    <row r="1513" spans="1:5" x14ac:dyDescent="0.2">
      <c r="A1513" s="53">
        <v>1512</v>
      </c>
      <c r="B1513" s="4" t="s">
        <v>1148</v>
      </c>
      <c r="C1513" s="56">
        <v>14220</v>
      </c>
      <c r="D1513" s="75">
        <v>0</v>
      </c>
      <c r="E1513">
        <f t="shared" si="28"/>
        <v>0</v>
      </c>
    </row>
    <row r="1514" spans="1:5" x14ac:dyDescent="0.2">
      <c r="A1514" s="53">
        <v>1513</v>
      </c>
      <c r="B1514" s="4" t="s">
        <v>1150</v>
      </c>
      <c r="C1514" s="56">
        <v>5980</v>
      </c>
      <c r="D1514" s="75">
        <v>0</v>
      </c>
      <c r="E1514">
        <f t="shared" si="28"/>
        <v>0</v>
      </c>
    </row>
    <row r="1515" spans="1:5" x14ac:dyDescent="0.2">
      <c r="A1515" s="53">
        <v>1514</v>
      </c>
      <c r="B1515" s="4" t="s">
        <v>1151</v>
      </c>
      <c r="C1515" s="56">
        <v>14856</v>
      </c>
      <c r="D1515" s="75">
        <v>0</v>
      </c>
      <c r="E1515">
        <f t="shared" si="28"/>
        <v>0</v>
      </c>
    </row>
    <row r="1516" spans="1:5" x14ac:dyDescent="0.2">
      <c r="A1516" s="53">
        <v>1515</v>
      </c>
      <c r="B1516" s="4" t="s">
        <v>1153</v>
      </c>
      <c r="C1516" s="56">
        <v>8899</v>
      </c>
      <c r="D1516" s="75">
        <v>0</v>
      </c>
      <c r="E1516">
        <f t="shared" si="28"/>
        <v>0</v>
      </c>
    </row>
    <row r="1517" spans="1:5" x14ac:dyDescent="0.2">
      <c r="A1517" s="53">
        <v>1516</v>
      </c>
      <c r="B1517" s="4" t="s">
        <v>1155</v>
      </c>
      <c r="C1517" s="56">
        <v>25697</v>
      </c>
      <c r="D1517" s="75">
        <v>0</v>
      </c>
      <c r="E1517">
        <f t="shared" si="28"/>
        <v>0</v>
      </c>
    </row>
    <row r="1518" spans="1:5" x14ac:dyDescent="0.2">
      <c r="A1518" s="53">
        <v>1517</v>
      </c>
      <c r="B1518" s="4" t="s">
        <v>1157</v>
      </c>
      <c r="C1518" s="56">
        <v>6819</v>
      </c>
      <c r="D1518" s="75">
        <v>0</v>
      </c>
      <c r="E1518">
        <f t="shared" si="28"/>
        <v>0</v>
      </c>
    </row>
    <row r="1519" spans="1:5" x14ac:dyDescent="0.2">
      <c r="A1519" s="53">
        <v>1518</v>
      </c>
      <c r="B1519" s="4" t="s">
        <v>1162</v>
      </c>
      <c r="C1519" s="56">
        <v>18368</v>
      </c>
      <c r="D1519" s="75">
        <v>0</v>
      </c>
      <c r="E1519">
        <f t="shared" si="28"/>
        <v>0</v>
      </c>
    </row>
    <row r="1520" spans="1:5" x14ac:dyDescent="0.2">
      <c r="A1520" s="53">
        <v>1519</v>
      </c>
      <c r="B1520" s="4" t="s">
        <v>1164</v>
      </c>
      <c r="C1520" s="56">
        <v>4642</v>
      </c>
      <c r="D1520" s="75">
        <v>0</v>
      </c>
      <c r="E1520">
        <f t="shared" si="28"/>
        <v>0</v>
      </c>
    </row>
    <row r="1521" spans="1:5" x14ac:dyDescent="0.2">
      <c r="A1521" s="53">
        <v>1520</v>
      </c>
      <c r="B1521" s="4" t="s">
        <v>1166</v>
      </c>
      <c r="C1521" s="56">
        <v>9525</v>
      </c>
      <c r="D1521" s="75">
        <v>0</v>
      </c>
      <c r="E1521">
        <f t="shared" si="28"/>
        <v>0</v>
      </c>
    </row>
    <row r="1522" spans="1:5" x14ac:dyDescent="0.2">
      <c r="A1522" s="53">
        <v>1521</v>
      </c>
      <c r="B1522" s="4" t="s">
        <v>1170</v>
      </c>
      <c r="C1522" s="56">
        <v>36774</v>
      </c>
      <c r="D1522" s="75">
        <v>0</v>
      </c>
      <c r="E1522">
        <f t="shared" si="28"/>
        <v>0</v>
      </c>
    </row>
    <row r="1523" spans="1:5" x14ac:dyDescent="0.2">
      <c r="A1523" s="53">
        <v>1522</v>
      </c>
      <c r="B1523" s="4" t="s">
        <v>1174</v>
      </c>
      <c r="C1523" s="56">
        <v>16796</v>
      </c>
      <c r="D1523" s="75">
        <v>0</v>
      </c>
      <c r="E1523">
        <f t="shared" si="28"/>
        <v>0</v>
      </c>
    </row>
    <row r="1524" spans="1:5" x14ac:dyDescent="0.2">
      <c r="A1524" s="53">
        <v>1523</v>
      </c>
      <c r="B1524" s="4" t="s">
        <v>1176</v>
      </c>
      <c r="C1524" s="56">
        <v>5835</v>
      </c>
      <c r="D1524" s="75">
        <v>0</v>
      </c>
      <c r="E1524">
        <f t="shared" si="28"/>
        <v>0</v>
      </c>
    </row>
    <row r="1525" spans="1:5" x14ac:dyDescent="0.2">
      <c r="A1525" s="53">
        <v>1524</v>
      </c>
      <c r="B1525" s="4" t="s">
        <v>1177</v>
      </c>
      <c r="C1525" s="56">
        <v>11829</v>
      </c>
      <c r="D1525" s="75">
        <v>0</v>
      </c>
      <c r="E1525">
        <f t="shared" si="28"/>
        <v>0</v>
      </c>
    </row>
    <row r="1526" spans="1:5" x14ac:dyDescent="0.2">
      <c r="A1526" s="53">
        <v>1525</v>
      </c>
      <c r="B1526" s="4" t="s">
        <v>1178</v>
      </c>
      <c r="C1526" s="56">
        <v>7131</v>
      </c>
      <c r="D1526" s="75">
        <v>0</v>
      </c>
      <c r="E1526">
        <f t="shared" si="28"/>
        <v>0</v>
      </c>
    </row>
    <row r="1527" spans="1:5" x14ac:dyDescent="0.2">
      <c r="A1527" s="53">
        <v>1526</v>
      </c>
      <c r="B1527" s="4" t="s">
        <v>1181</v>
      </c>
      <c r="C1527" s="56">
        <v>57331</v>
      </c>
      <c r="D1527" s="75">
        <v>0</v>
      </c>
      <c r="E1527">
        <f t="shared" si="28"/>
        <v>0</v>
      </c>
    </row>
    <row r="1528" spans="1:5" x14ac:dyDescent="0.2">
      <c r="A1528" s="53">
        <v>1527</v>
      </c>
      <c r="B1528" s="4" t="s">
        <v>1182</v>
      </c>
      <c r="C1528" s="56">
        <v>22667</v>
      </c>
      <c r="D1528" s="75">
        <v>0</v>
      </c>
      <c r="E1528">
        <f t="shared" si="28"/>
        <v>0</v>
      </c>
    </row>
    <row r="1529" spans="1:5" x14ac:dyDescent="0.2">
      <c r="A1529" s="53">
        <v>1528</v>
      </c>
      <c r="B1529" s="4" t="s">
        <v>1183</v>
      </c>
      <c r="C1529" s="56">
        <v>6738</v>
      </c>
      <c r="D1529" s="75">
        <v>0</v>
      </c>
      <c r="E1529">
        <f t="shared" si="28"/>
        <v>0</v>
      </c>
    </row>
    <row r="1530" spans="1:5" x14ac:dyDescent="0.2">
      <c r="A1530" s="53">
        <v>1529</v>
      </c>
      <c r="B1530" s="4" t="s">
        <v>1185</v>
      </c>
      <c r="C1530" s="56">
        <v>10251</v>
      </c>
      <c r="D1530" s="75">
        <v>0</v>
      </c>
      <c r="E1530">
        <f t="shared" si="28"/>
        <v>0</v>
      </c>
    </row>
    <row r="1531" spans="1:5" x14ac:dyDescent="0.2">
      <c r="A1531" s="53">
        <v>1530</v>
      </c>
      <c r="B1531" s="4" t="s">
        <v>1187</v>
      </c>
      <c r="C1531" s="56">
        <v>19733</v>
      </c>
      <c r="D1531" s="75">
        <v>0</v>
      </c>
      <c r="E1531">
        <f t="shared" si="28"/>
        <v>0</v>
      </c>
    </row>
    <row r="1532" spans="1:5" x14ac:dyDescent="0.2">
      <c r="A1532" s="53">
        <v>1531</v>
      </c>
      <c r="B1532" s="4" t="s">
        <v>1189</v>
      </c>
      <c r="C1532" s="56">
        <v>106649</v>
      </c>
      <c r="D1532" s="75">
        <v>0</v>
      </c>
      <c r="E1532">
        <f t="shared" si="28"/>
        <v>0</v>
      </c>
    </row>
    <row r="1533" spans="1:5" x14ac:dyDescent="0.2">
      <c r="A1533" s="53">
        <v>1532</v>
      </c>
      <c r="B1533" s="4" t="s">
        <v>1191</v>
      </c>
      <c r="C1533" s="56">
        <v>7338</v>
      </c>
      <c r="D1533" s="75">
        <v>0</v>
      </c>
      <c r="E1533">
        <f t="shared" si="28"/>
        <v>0</v>
      </c>
    </row>
    <row r="1534" spans="1:5" x14ac:dyDescent="0.2">
      <c r="A1534" s="53">
        <v>1533</v>
      </c>
      <c r="B1534" s="4" t="s">
        <v>1192</v>
      </c>
      <c r="C1534" s="56">
        <v>12801</v>
      </c>
      <c r="D1534" s="75">
        <v>0</v>
      </c>
      <c r="E1534">
        <f t="shared" si="28"/>
        <v>0</v>
      </c>
    </row>
    <row r="1535" spans="1:5" x14ac:dyDescent="0.2">
      <c r="A1535" s="53">
        <v>1534</v>
      </c>
      <c r="B1535" s="4" t="s">
        <v>1196</v>
      </c>
      <c r="C1535" s="56">
        <v>5013</v>
      </c>
      <c r="D1535" s="75">
        <v>0</v>
      </c>
      <c r="E1535">
        <f t="shared" si="28"/>
        <v>0</v>
      </c>
    </row>
    <row r="1536" spans="1:5" x14ac:dyDescent="0.2">
      <c r="A1536" s="53">
        <v>1535</v>
      </c>
      <c r="B1536" s="4" t="s">
        <v>1197</v>
      </c>
      <c r="C1536" s="56">
        <v>91591</v>
      </c>
      <c r="D1536" s="75">
        <v>0</v>
      </c>
      <c r="E1536">
        <f t="shared" si="28"/>
        <v>0</v>
      </c>
    </row>
    <row r="1537" spans="1:5" x14ac:dyDescent="0.2">
      <c r="A1537" s="53">
        <v>1536</v>
      </c>
      <c r="B1537" s="4" t="s">
        <v>1199</v>
      </c>
      <c r="C1537" s="56">
        <v>6727</v>
      </c>
      <c r="D1537" s="75">
        <v>0</v>
      </c>
      <c r="E1537">
        <f t="shared" si="28"/>
        <v>0</v>
      </c>
    </row>
    <row r="1538" spans="1:5" x14ac:dyDescent="0.2">
      <c r="A1538" s="53">
        <v>1537</v>
      </c>
      <c r="B1538" s="4" t="s">
        <v>1201</v>
      </c>
      <c r="C1538" s="56">
        <v>10508</v>
      </c>
      <c r="D1538" s="75">
        <v>0</v>
      </c>
      <c r="E1538">
        <f t="shared" si="28"/>
        <v>0</v>
      </c>
    </row>
    <row r="1539" spans="1:5" x14ac:dyDescent="0.2">
      <c r="A1539" s="53">
        <v>1538</v>
      </c>
      <c r="B1539" s="4" t="s">
        <v>1205</v>
      </c>
      <c r="C1539" s="56">
        <v>25517</v>
      </c>
      <c r="D1539" s="75">
        <v>0</v>
      </c>
      <c r="E1539">
        <f t="shared" ref="E1539:E1602" si="29">D1539/C1539*1000</f>
        <v>0</v>
      </c>
    </row>
    <row r="1540" spans="1:5" x14ac:dyDescent="0.2">
      <c r="A1540" s="53">
        <v>1539</v>
      </c>
      <c r="B1540" s="4" t="s">
        <v>1207</v>
      </c>
      <c r="C1540" s="56">
        <v>8545</v>
      </c>
      <c r="D1540" s="75">
        <v>0</v>
      </c>
      <c r="E1540">
        <f t="shared" si="29"/>
        <v>0</v>
      </c>
    </row>
    <row r="1541" spans="1:5" x14ac:dyDescent="0.2">
      <c r="A1541" s="53">
        <v>1540</v>
      </c>
      <c r="B1541" s="4" t="s">
        <v>1209</v>
      </c>
      <c r="C1541" s="56">
        <v>54420</v>
      </c>
      <c r="D1541" s="75">
        <v>0</v>
      </c>
      <c r="E1541">
        <f t="shared" si="29"/>
        <v>0</v>
      </c>
    </row>
    <row r="1542" spans="1:5" x14ac:dyDescent="0.2">
      <c r="A1542" s="53">
        <v>1541</v>
      </c>
      <c r="B1542" s="4" t="s">
        <v>1213</v>
      </c>
      <c r="C1542" s="56">
        <v>13997</v>
      </c>
      <c r="D1542" s="75">
        <v>0</v>
      </c>
      <c r="E1542">
        <f t="shared" si="29"/>
        <v>0</v>
      </c>
    </row>
    <row r="1543" spans="1:5" x14ac:dyDescent="0.2">
      <c r="A1543" s="53">
        <v>1542</v>
      </c>
      <c r="B1543" s="4" t="s">
        <v>1215</v>
      </c>
      <c r="C1543" s="56">
        <v>2783</v>
      </c>
      <c r="D1543" s="75">
        <v>0</v>
      </c>
      <c r="E1543">
        <f t="shared" si="29"/>
        <v>0</v>
      </c>
    </row>
    <row r="1544" spans="1:5" x14ac:dyDescent="0.2">
      <c r="A1544" s="53">
        <v>1543</v>
      </c>
      <c r="B1544" s="4" t="s">
        <v>1216</v>
      </c>
      <c r="C1544" s="56">
        <v>1316</v>
      </c>
      <c r="D1544" s="75">
        <v>0</v>
      </c>
      <c r="E1544">
        <f t="shared" si="29"/>
        <v>0</v>
      </c>
    </row>
    <row r="1545" spans="1:5" x14ac:dyDescent="0.2">
      <c r="A1545" s="53">
        <v>1544</v>
      </c>
      <c r="B1545" s="4" t="s">
        <v>1220</v>
      </c>
      <c r="C1545" s="56">
        <v>7252</v>
      </c>
      <c r="D1545" s="75">
        <v>0</v>
      </c>
      <c r="E1545">
        <f t="shared" si="29"/>
        <v>0</v>
      </c>
    </row>
    <row r="1546" spans="1:5" x14ac:dyDescent="0.2">
      <c r="A1546" s="53">
        <v>1545</v>
      </c>
      <c r="B1546" s="4" t="s">
        <v>1222</v>
      </c>
      <c r="C1546" s="56">
        <v>26397</v>
      </c>
      <c r="D1546" s="75">
        <v>0</v>
      </c>
      <c r="E1546">
        <f t="shared" si="29"/>
        <v>0</v>
      </c>
    </row>
    <row r="1547" spans="1:5" x14ac:dyDescent="0.2">
      <c r="A1547" s="53">
        <v>1546</v>
      </c>
      <c r="B1547" s="4" t="s">
        <v>1224</v>
      </c>
      <c r="C1547" s="56">
        <v>783</v>
      </c>
      <c r="D1547" s="75">
        <v>0</v>
      </c>
      <c r="E1547">
        <f t="shared" si="29"/>
        <v>0</v>
      </c>
    </row>
    <row r="1548" spans="1:5" x14ac:dyDescent="0.2">
      <c r="A1548" s="53">
        <v>1547</v>
      </c>
      <c r="B1548" s="4" t="s">
        <v>1225</v>
      </c>
      <c r="C1548" s="56">
        <v>9118</v>
      </c>
      <c r="D1548" s="75">
        <v>0</v>
      </c>
      <c r="E1548">
        <f t="shared" si="29"/>
        <v>0</v>
      </c>
    </row>
    <row r="1549" spans="1:5" x14ac:dyDescent="0.2">
      <c r="A1549" s="53">
        <v>1548</v>
      </c>
      <c r="B1549" s="4" t="s">
        <v>1227</v>
      </c>
      <c r="C1549" s="56">
        <v>4636</v>
      </c>
      <c r="D1549" s="75">
        <v>0</v>
      </c>
      <c r="E1549">
        <f t="shared" si="29"/>
        <v>0</v>
      </c>
    </row>
    <row r="1550" spans="1:5" x14ac:dyDescent="0.2">
      <c r="A1550" s="53">
        <v>1549</v>
      </c>
      <c r="B1550" s="4" t="s">
        <v>1228</v>
      </c>
      <c r="C1550" s="56">
        <v>29465</v>
      </c>
      <c r="D1550" s="75">
        <v>0</v>
      </c>
      <c r="E1550">
        <f t="shared" si="29"/>
        <v>0</v>
      </c>
    </row>
    <row r="1551" spans="1:5" x14ac:dyDescent="0.2">
      <c r="A1551" s="53">
        <v>1550</v>
      </c>
      <c r="B1551" s="4" t="s">
        <v>1229</v>
      </c>
      <c r="C1551" s="56">
        <v>15889</v>
      </c>
      <c r="D1551" s="75">
        <v>0</v>
      </c>
      <c r="E1551">
        <f t="shared" si="29"/>
        <v>0</v>
      </c>
    </row>
    <row r="1552" spans="1:5" x14ac:dyDescent="0.2">
      <c r="A1552" s="53">
        <v>1551</v>
      </c>
      <c r="B1552" s="4" t="s">
        <v>1231</v>
      </c>
      <c r="C1552" s="56">
        <v>21773</v>
      </c>
      <c r="D1552" s="75">
        <v>0</v>
      </c>
      <c r="E1552">
        <f t="shared" si="29"/>
        <v>0</v>
      </c>
    </row>
    <row r="1553" spans="1:5" x14ac:dyDescent="0.2">
      <c r="A1553" s="53">
        <v>1552</v>
      </c>
      <c r="B1553" s="4" t="s">
        <v>1235</v>
      </c>
      <c r="C1553" s="56">
        <v>17874</v>
      </c>
      <c r="D1553" s="75">
        <v>0</v>
      </c>
      <c r="E1553">
        <f t="shared" si="29"/>
        <v>0</v>
      </c>
    </row>
    <row r="1554" spans="1:5" x14ac:dyDescent="0.2">
      <c r="A1554" s="53">
        <v>1553</v>
      </c>
      <c r="B1554" s="4" t="s">
        <v>1237</v>
      </c>
      <c r="C1554" s="56">
        <v>35297</v>
      </c>
      <c r="D1554" s="75">
        <v>0</v>
      </c>
      <c r="E1554">
        <f t="shared" si="29"/>
        <v>0</v>
      </c>
    </row>
    <row r="1555" spans="1:5" x14ac:dyDescent="0.2">
      <c r="A1555" s="53">
        <v>1554</v>
      </c>
      <c r="B1555" s="4" t="s">
        <v>1242</v>
      </c>
      <c r="C1555" s="56">
        <v>41842</v>
      </c>
      <c r="D1555" s="75">
        <v>0</v>
      </c>
      <c r="E1555">
        <f t="shared" si="29"/>
        <v>0</v>
      </c>
    </row>
    <row r="1556" spans="1:5" x14ac:dyDescent="0.2">
      <c r="A1556" s="54">
        <v>1555</v>
      </c>
      <c r="B1556" s="4" t="s">
        <v>1244</v>
      </c>
      <c r="C1556" s="56">
        <v>8474</v>
      </c>
      <c r="D1556" s="75">
        <v>0</v>
      </c>
      <c r="E1556">
        <f t="shared" si="29"/>
        <v>0</v>
      </c>
    </row>
    <row r="1557" spans="1:5" x14ac:dyDescent="0.2">
      <c r="A1557" s="53">
        <v>1556</v>
      </c>
      <c r="B1557" s="4" t="s">
        <v>1246</v>
      </c>
      <c r="C1557" s="56">
        <v>3704</v>
      </c>
      <c r="D1557" s="75">
        <v>0</v>
      </c>
      <c r="E1557">
        <f t="shared" si="29"/>
        <v>0</v>
      </c>
    </row>
    <row r="1558" spans="1:5" x14ac:dyDescent="0.2">
      <c r="A1558" s="53">
        <v>1557</v>
      </c>
      <c r="B1558" s="4" t="s">
        <v>1248</v>
      </c>
      <c r="C1558" s="56">
        <v>5603</v>
      </c>
      <c r="D1558" s="75">
        <v>0</v>
      </c>
      <c r="E1558">
        <f t="shared" si="29"/>
        <v>0</v>
      </c>
    </row>
    <row r="1559" spans="1:5" x14ac:dyDescent="0.2">
      <c r="A1559" s="53">
        <v>1558</v>
      </c>
      <c r="B1559" s="4" t="s">
        <v>1249</v>
      </c>
      <c r="C1559" s="56">
        <v>55172</v>
      </c>
      <c r="D1559" s="75">
        <v>0</v>
      </c>
      <c r="E1559">
        <f t="shared" si="29"/>
        <v>0</v>
      </c>
    </row>
    <row r="1560" spans="1:5" x14ac:dyDescent="0.2">
      <c r="A1560" s="53">
        <v>1559</v>
      </c>
      <c r="B1560" s="4" t="s">
        <v>1254</v>
      </c>
      <c r="C1560" s="56">
        <v>5085</v>
      </c>
      <c r="D1560" s="75">
        <v>0</v>
      </c>
      <c r="E1560">
        <f t="shared" si="29"/>
        <v>0</v>
      </c>
    </row>
    <row r="1561" spans="1:5" x14ac:dyDescent="0.2">
      <c r="A1561" s="53">
        <v>1560</v>
      </c>
      <c r="B1561" s="4" t="s">
        <v>1256</v>
      </c>
      <c r="C1561" s="56">
        <v>12661</v>
      </c>
      <c r="D1561" s="75">
        <v>0</v>
      </c>
      <c r="E1561">
        <f t="shared" si="29"/>
        <v>0</v>
      </c>
    </row>
    <row r="1562" spans="1:5" x14ac:dyDescent="0.2">
      <c r="A1562" s="53">
        <v>1561</v>
      </c>
      <c r="B1562" s="4" t="s">
        <v>1260</v>
      </c>
      <c r="C1562" s="56">
        <v>8246</v>
      </c>
      <c r="D1562" s="75">
        <v>0</v>
      </c>
      <c r="E1562">
        <f t="shared" si="29"/>
        <v>0</v>
      </c>
    </row>
    <row r="1563" spans="1:5" x14ac:dyDescent="0.2">
      <c r="A1563" s="53">
        <v>1562</v>
      </c>
      <c r="B1563" s="4" t="s">
        <v>1262</v>
      </c>
      <c r="C1563" s="56">
        <v>14130</v>
      </c>
      <c r="D1563" s="75">
        <v>0</v>
      </c>
      <c r="E1563">
        <f t="shared" si="29"/>
        <v>0</v>
      </c>
    </row>
    <row r="1564" spans="1:5" x14ac:dyDescent="0.2">
      <c r="A1564" s="53">
        <v>1563</v>
      </c>
      <c r="B1564" s="4" t="s">
        <v>1264</v>
      </c>
      <c r="C1564" s="56">
        <v>13254</v>
      </c>
      <c r="D1564" s="75">
        <v>0</v>
      </c>
      <c r="E1564">
        <f t="shared" si="29"/>
        <v>0</v>
      </c>
    </row>
    <row r="1565" spans="1:5" x14ac:dyDescent="0.2">
      <c r="A1565" s="53">
        <v>1564</v>
      </c>
      <c r="B1565" s="4" t="s">
        <v>1270</v>
      </c>
      <c r="C1565" s="56">
        <v>11583</v>
      </c>
      <c r="D1565" s="75">
        <v>0</v>
      </c>
      <c r="E1565">
        <f t="shared" si="29"/>
        <v>0</v>
      </c>
    </row>
    <row r="1566" spans="1:5" x14ac:dyDescent="0.2">
      <c r="A1566" s="53">
        <v>1565</v>
      </c>
      <c r="B1566" s="4" t="s">
        <v>1271</v>
      </c>
      <c r="C1566" s="56">
        <v>64267</v>
      </c>
      <c r="D1566" s="75">
        <v>0</v>
      </c>
      <c r="E1566">
        <f t="shared" si="29"/>
        <v>0</v>
      </c>
    </row>
    <row r="1567" spans="1:5" x14ac:dyDescent="0.2">
      <c r="A1567" s="53">
        <v>1566</v>
      </c>
      <c r="B1567" s="4" t="s">
        <v>1272</v>
      </c>
      <c r="C1567" s="56">
        <v>4570</v>
      </c>
      <c r="D1567" s="75">
        <v>0</v>
      </c>
      <c r="E1567">
        <f t="shared" si="29"/>
        <v>0</v>
      </c>
    </row>
    <row r="1568" spans="1:5" x14ac:dyDescent="0.2">
      <c r="A1568" s="53">
        <v>1567</v>
      </c>
      <c r="B1568" s="4" t="s">
        <v>1274</v>
      </c>
      <c r="C1568" s="56">
        <v>16959</v>
      </c>
      <c r="D1568" s="75">
        <v>0</v>
      </c>
      <c r="E1568">
        <f t="shared" si="29"/>
        <v>0</v>
      </c>
    </row>
    <row r="1569" spans="1:5" x14ac:dyDescent="0.2">
      <c r="A1569" s="53">
        <v>1568</v>
      </c>
      <c r="B1569" s="4" t="s">
        <v>1276</v>
      </c>
      <c r="C1569" s="56">
        <v>53568</v>
      </c>
      <c r="D1569" s="75">
        <v>0</v>
      </c>
      <c r="E1569">
        <f t="shared" si="29"/>
        <v>0</v>
      </c>
    </row>
    <row r="1570" spans="1:5" x14ac:dyDescent="0.2">
      <c r="A1570" s="53">
        <v>1569</v>
      </c>
      <c r="B1570" s="4" t="s">
        <v>1277</v>
      </c>
      <c r="C1570" s="56">
        <v>6401</v>
      </c>
      <c r="D1570" s="75">
        <v>0</v>
      </c>
      <c r="E1570">
        <f t="shared" si="29"/>
        <v>0</v>
      </c>
    </row>
    <row r="1571" spans="1:5" x14ac:dyDescent="0.2">
      <c r="A1571" s="53">
        <v>1570</v>
      </c>
      <c r="B1571" s="4" t="s">
        <v>1279</v>
      </c>
      <c r="C1571" s="56">
        <v>32510</v>
      </c>
      <c r="D1571" s="75">
        <v>0</v>
      </c>
      <c r="E1571">
        <f t="shared" si="29"/>
        <v>0</v>
      </c>
    </row>
    <row r="1572" spans="1:5" x14ac:dyDescent="0.2">
      <c r="A1572" s="53">
        <v>1571</v>
      </c>
      <c r="B1572" s="4" t="s">
        <v>1281</v>
      </c>
      <c r="C1572" s="56">
        <v>4300</v>
      </c>
      <c r="D1572" s="75">
        <v>0</v>
      </c>
      <c r="E1572">
        <f t="shared" si="29"/>
        <v>0</v>
      </c>
    </row>
    <row r="1573" spans="1:5" x14ac:dyDescent="0.2">
      <c r="A1573" s="53">
        <v>1572</v>
      </c>
      <c r="B1573" s="4" t="s">
        <v>1282</v>
      </c>
      <c r="C1573" s="56">
        <v>15419</v>
      </c>
      <c r="D1573" s="75">
        <v>0</v>
      </c>
      <c r="E1573">
        <f t="shared" si="29"/>
        <v>0</v>
      </c>
    </row>
    <row r="1574" spans="1:5" x14ac:dyDescent="0.2">
      <c r="A1574" s="53">
        <v>1573</v>
      </c>
      <c r="B1574" s="4" t="s">
        <v>1283</v>
      </c>
      <c r="C1574" s="56">
        <v>12463</v>
      </c>
      <c r="D1574" s="75">
        <v>0</v>
      </c>
      <c r="E1574">
        <f t="shared" si="29"/>
        <v>0</v>
      </c>
    </row>
    <row r="1575" spans="1:5" x14ac:dyDescent="0.2">
      <c r="A1575" s="53">
        <v>1574</v>
      </c>
      <c r="B1575" s="4" t="s">
        <v>1286</v>
      </c>
      <c r="C1575" s="56">
        <v>33443</v>
      </c>
      <c r="D1575" s="75">
        <v>0</v>
      </c>
      <c r="E1575">
        <f t="shared" si="29"/>
        <v>0</v>
      </c>
    </row>
    <row r="1576" spans="1:5" x14ac:dyDescent="0.2">
      <c r="A1576" s="53">
        <v>1575</v>
      </c>
      <c r="B1576" s="4" t="s">
        <v>1288</v>
      </c>
      <c r="C1576" s="56">
        <v>15114</v>
      </c>
      <c r="D1576" s="75">
        <v>0</v>
      </c>
      <c r="E1576">
        <f t="shared" si="29"/>
        <v>0</v>
      </c>
    </row>
    <row r="1577" spans="1:5" x14ac:dyDescent="0.2">
      <c r="A1577" s="53">
        <v>1576</v>
      </c>
      <c r="B1577" s="4" t="s">
        <v>1289</v>
      </c>
      <c r="C1577" s="56">
        <v>12793</v>
      </c>
      <c r="D1577" s="75">
        <v>0</v>
      </c>
      <c r="E1577">
        <f t="shared" si="29"/>
        <v>0</v>
      </c>
    </row>
    <row r="1578" spans="1:5" x14ac:dyDescent="0.2">
      <c r="A1578" s="53">
        <v>1577</v>
      </c>
      <c r="B1578" s="4" t="s">
        <v>1290</v>
      </c>
      <c r="C1578" s="56">
        <v>37128</v>
      </c>
      <c r="D1578" s="75">
        <v>0</v>
      </c>
      <c r="E1578">
        <f t="shared" si="29"/>
        <v>0</v>
      </c>
    </row>
    <row r="1579" spans="1:5" x14ac:dyDescent="0.2">
      <c r="A1579" s="53">
        <v>1578</v>
      </c>
      <c r="B1579" s="4" t="s">
        <v>1291</v>
      </c>
      <c r="C1579" s="56">
        <v>46607</v>
      </c>
      <c r="D1579" s="75">
        <v>0</v>
      </c>
      <c r="E1579">
        <f t="shared" si="29"/>
        <v>0</v>
      </c>
    </row>
    <row r="1580" spans="1:5" x14ac:dyDescent="0.2">
      <c r="A1580" s="53">
        <v>1579</v>
      </c>
      <c r="B1580" s="4" t="s">
        <v>1294</v>
      </c>
      <c r="C1580" s="56">
        <v>18648</v>
      </c>
      <c r="D1580" s="75">
        <v>0</v>
      </c>
      <c r="E1580">
        <f t="shared" si="29"/>
        <v>0</v>
      </c>
    </row>
    <row r="1581" spans="1:5" x14ac:dyDescent="0.2">
      <c r="A1581" s="53">
        <v>1580</v>
      </c>
      <c r="B1581" s="4" t="s">
        <v>1295</v>
      </c>
      <c r="C1581" s="56">
        <v>10208</v>
      </c>
      <c r="D1581" s="75">
        <v>0</v>
      </c>
      <c r="E1581">
        <f t="shared" si="29"/>
        <v>0</v>
      </c>
    </row>
    <row r="1582" spans="1:5" x14ac:dyDescent="0.2">
      <c r="A1582" s="53">
        <v>1581</v>
      </c>
      <c r="B1582" s="4" t="s">
        <v>1297</v>
      </c>
      <c r="C1582" s="56">
        <v>15118</v>
      </c>
      <c r="D1582" s="75">
        <v>0</v>
      </c>
      <c r="E1582">
        <f t="shared" si="29"/>
        <v>0</v>
      </c>
    </row>
    <row r="1583" spans="1:5" x14ac:dyDescent="0.2">
      <c r="A1583" s="53">
        <v>1582</v>
      </c>
      <c r="B1583" s="4" t="s">
        <v>1299</v>
      </c>
      <c r="C1583" s="56">
        <v>101835</v>
      </c>
      <c r="D1583" s="75">
        <v>0</v>
      </c>
      <c r="E1583">
        <f t="shared" si="29"/>
        <v>0</v>
      </c>
    </row>
    <row r="1584" spans="1:5" x14ac:dyDescent="0.2">
      <c r="A1584" s="53">
        <v>1583</v>
      </c>
      <c r="B1584" s="4" t="s">
        <v>1300</v>
      </c>
      <c r="C1584" s="56">
        <v>25916</v>
      </c>
      <c r="D1584" s="75">
        <v>0</v>
      </c>
      <c r="E1584">
        <f t="shared" si="29"/>
        <v>0</v>
      </c>
    </row>
    <row r="1585" spans="1:5" x14ac:dyDescent="0.2">
      <c r="A1585" s="53">
        <v>1584</v>
      </c>
      <c r="B1585" s="4" t="s">
        <v>1302</v>
      </c>
      <c r="C1585" s="56">
        <v>19880</v>
      </c>
      <c r="D1585" s="75">
        <v>0</v>
      </c>
      <c r="E1585">
        <f t="shared" si="29"/>
        <v>0</v>
      </c>
    </row>
    <row r="1586" spans="1:5" x14ac:dyDescent="0.2">
      <c r="A1586" s="53">
        <v>1585</v>
      </c>
      <c r="B1586" s="4" t="s">
        <v>1305</v>
      </c>
      <c r="C1586" s="56">
        <v>16323</v>
      </c>
      <c r="D1586" s="75">
        <v>0</v>
      </c>
      <c r="E1586">
        <f t="shared" si="29"/>
        <v>0</v>
      </c>
    </row>
    <row r="1587" spans="1:5" x14ac:dyDescent="0.2">
      <c r="A1587" s="53">
        <v>1586</v>
      </c>
      <c r="B1587" s="4" t="s">
        <v>1307</v>
      </c>
      <c r="C1587" s="56">
        <v>5898</v>
      </c>
      <c r="D1587" s="75">
        <v>0</v>
      </c>
      <c r="E1587">
        <f t="shared" si="29"/>
        <v>0</v>
      </c>
    </row>
    <row r="1588" spans="1:5" x14ac:dyDescent="0.2">
      <c r="A1588" s="53">
        <v>1587</v>
      </c>
      <c r="B1588" s="4" t="s">
        <v>1309</v>
      </c>
      <c r="C1588" s="56">
        <v>34519</v>
      </c>
      <c r="D1588" s="75">
        <v>0</v>
      </c>
      <c r="E1588">
        <f t="shared" si="29"/>
        <v>0</v>
      </c>
    </row>
    <row r="1589" spans="1:5" x14ac:dyDescent="0.2">
      <c r="A1589" s="53">
        <v>1588</v>
      </c>
      <c r="B1589" s="4" t="s">
        <v>1310</v>
      </c>
      <c r="C1589" s="56">
        <v>20790</v>
      </c>
      <c r="D1589" s="75">
        <v>0</v>
      </c>
      <c r="E1589">
        <f t="shared" si="29"/>
        <v>0</v>
      </c>
    </row>
    <row r="1590" spans="1:5" x14ac:dyDescent="0.2">
      <c r="A1590" s="53">
        <v>1589</v>
      </c>
      <c r="B1590" s="4" t="s">
        <v>1311</v>
      </c>
      <c r="C1590" s="56">
        <v>13216</v>
      </c>
      <c r="D1590" s="75">
        <v>0</v>
      </c>
      <c r="E1590">
        <f t="shared" si="29"/>
        <v>0</v>
      </c>
    </row>
    <row r="1591" spans="1:5" x14ac:dyDescent="0.2">
      <c r="A1591" s="53">
        <v>1590</v>
      </c>
      <c r="B1591" s="4" t="s">
        <v>1313</v>
      </c>
      <c r="C1591" s="56">
        <v>36916</v>
      </c>
      <c r="D1591" s="75">
        <v>0</v>
      </c>
      <c r="E1591">
        <f t="shared" si="29"/>
        <v>0</v>
      </c>
    </row>
    <row r="1592" spans="1:5" x14ac:dyDescent="0.2">
      <c r="A1592" s="53">
        <v>1591</v>
      </c>
      <c r="B1592" s="4" t="s">
        <v>1314</v>
      </c>
      <c r="C1592" s="56">
        <v>32901</v>
      </c>
      <c r="D1592" s="75">
        <v>0</v>
      </c>
      <c r="E1592">
        <f t="shared" si="29"/>
        <v>0</v>
      </c>
    </row>
    <row r="1593" spans="1:5" x14ac:dyDescent="0.2">
      <c r="A1593" s="53">
        <v>1592</v>
      </c>
      <c r="B1593" s="4" t="s">
        <v>1315</v>
      </c>
      <c r="C1593" s="56">
        <v>4616</v>
      </c>
      <c r="D1593" s="75">
        <v>0</v>
      </c>
      <c r="E1593">
        <f t="shared" si="29"/>
        <v>0</v>
      </c>
    </row>
    <row r="1594" spans="1:5" x14ac:dyDescent="0.2">
      <c r="A1594" s="53">
        <v>1593</v>
      </c>
      <c r="B1594" s="4" t="s">
        <v>1317</v>
      </c>
      <c r="C1594" s="56">
        <v>11313</v>
      </c>
      <c r="D1594" s="75">
        <v>0</v>
      </c>
      <c r="E1594">
        <f t="shared" si="29"/>
        <v>0</v>
      </c>
    </row>
    <row r="1595" spans="1:5" x14ac:dyDescent="0.2">
      <c r="A1595" s="53">
        <v>1594</v>
      </c>
      <c r="B1595" s="4" t="s">
        <v>1318</v>
      </c>
      <c r="C1595" s="56">
        <v>54052</v>
      </c>
      <c r="D1595" s="75">
        <v>0</v>
      </c>
      <c r="E1595">
        <f t="shared" si="29"/>
        <v>0</v>
      </c>
    </row>
    <row r="1596" spans="1:5" x14ac:dyDescent="0.2">
      <c r="A1596" s="53">
        <v>1595</v>
      </c>
      <c r="B1596" s="4" t="s">
        <v>1319</v>
      </c>
      <c r="C1596" s="56">
        <v>7859</v>
      </c>
      <c r="D1596" s="75">
        <v>0</v>
      </c>
      <c r="E1596">
        <f t="shared" si="29"/>
        <v>0</v>
      </c>
    </row>
    <row r="1597" spans="1:5" x14ac:dyDescent="0.2">
      <c r="A1597" s="53">
        <v>1596</v>
      </c>
      <c r="B1597" s="4" t="s">
        <v>1320</v>
      </c>
      <c r="C1597" s="56">
        <v>16803</v>
      </c>
      <c r="D1597" s="75">
        <v>0</v>
      </c>
      <c r="E1597">
        <f t="shared" si="29"/>
        <v>0</v>
      </c>
    </row>
    <row r="1598" spans="1:5" x14ac:dyDescent="0.2">
      <c r="A1598" s="53">
        <v>1597</v>
      </c>
      <c r="B1598" s="4" t="s">
        <v>1321</v>
      </c>
      <c r="C1598" s="56">
        <v>3588</v>
      </c>
      <c r="D1598" s="75">
        <v>0</v>
      </c>
      <c r="E1598">
        <f t="shared" si="29"/>
        <v>0</v>
      </c>
    </row>
    <row r="1599" spans="1:5" x14ac:dyDescent="0.2">
      <c r="A1599" s="53">
        <v>1598</v>
      </c>
      <c r="B1599" s="4" t="s">
        <v>1322</v>
      </c>
      <c r="C1599" s="56">
        <v>5984</v>
      </c>
      <c r="D1599" s="75">
        <v>0</v>
      </c>
      <c r="E1599">
        <f t="shared" si="29"/>
        <v>0</v>
      </c>
    </row>
    <row r="1600" spans="1:5" x14ac:dyDescent="0.2">
      <c r="A1600" s="53">
        <v>1599</v>
      </c>
      <c r="B1600" s="4" t="s">
        <v>1324</v>
      </c>
      <c r="C1600" s="56">
        <v>48095</v>
      </c>
      <c r="D1600" s="75">
        <v>0</v>
      </c>
      <c r="E1600">
        <f t="shared" si="29"/>
        <v>0</v>
      </c>
    </row>
    <row r="1601" spans="1:5" x14ac:dyDescent="0.2">
      <c r="A1601" s="53">
        <v>1600</v>
      </c>
      <c r="B1601" s="4" t="s">
        <v>1327</v>
      </c>
      <c r="C1601" s="56">
        <v>52501</v>
      </c>
      <c r="D1601" s="75">
        <v>0</v>
      </c>
      <c r="E1601">
        <f t="shared" si="29"/>
        <v>0</v>
      </c>
    </row>
    <row r="1602" spans="1:5" x14ac:dyDescent="0.2">
      <c r="A1602" s="53">
        <v>1601</v>
      </c>
      <c r="B1602" s="4" t="s">
        <v>1328</v>
      </c>
      <c r="C1602" s="56">
        <v>9032</v>
      </c>
      <c r="D1602" s="75">
        <v>0</v>
      </c>
      <c r="E1602">
        <f t="shared" si="29"/>
        <v>0</v>
      </c>
    </row>
    <row r="1603" spans="1:5" x14ac:dyDescent="0.2">
      <c r="A1603" s="53">
        <v>1602</v>
      </c>
      <c r="B1603" s="4" t="s">
        <v>1329</v>
      </c>
      <c r="C1603" s="56">
        <v>36147</v>
      </c>
      <c r="D1603" s="75">
        <v>0</v>
      </c>
      <c r="E1603">
        <f t="shared" ref="E1603:E1666" si="30">D1603/C1603*1000</f>
        <v>0</v>
      </c>
    </row>
    <row r="1604" spans="1:5" x14ac:dyDescent="0.2">
      <c r="A1604" s="53">
        <v>1603</v>
      </c>
      <c r="B1604" s="4" t="s">
        <v>1330</v>
      </c>
      <c r="C1604" s="56">
        <v>21160</v>
      </c>
      <c r="D1604" s="75">
        <v>0</v>
      </c>
      <c r="E1604">
        <f t="shared" si="30"/>
        <v>0</v>
      </c>
    </row>
    <row r="1605" spans="1:5" x14ac:dyDescent="0.2">
      <c r="A1605" s="53">
        <v>1604</v>
      </c>
      <c r="B1605" s="4" t="s">
        <v>1332</v>
      </c>
      <c r="C1605" s="56">
        <v>21594</v>
      </c>
      <c r="D1605" s="75">
        <v>0</v>
      </c>
      <c r="E1605">
        <f t="shared" si="30"/>
        <v>0</v>
      </c>
    </row>
    <row r="1606" spans="1:5" x14ac:dyDescent="0.2">
      <c r="A1606" s="53">
        <v>1605</v>
      </c>
      <c r="B1606" s="4" t="s">
        <v>1334</v>
      </c>
      <c r="C1606" s="56">
        <v>13363</v>
      </c>
      <c r="D1606" s="75">
        <v>0</v>
      </c>
      <c r="E1606">
        <f t="shared" si="30"/>
        <v>0</v>
      </c>
    </row>
    <row r="1607" spans="1:5" x14ac:dyDescent="0.2">
      <c r="A1607" s="53">
        <v>1606</v>
      </c>
      <c r="B1607" s="4" t="s">
        <v>1337</v>
      </c>
      <c r="C1607" s="56">
        <v>105525</v>
      </c>
      <c r="D1607" s="75">
        <v>0</v>
      </c>
      <c r="E1607">
        <f t="shared" si="30"/>
        <v>0</v>
      </c>
    </row>
    <row r="1608" spans="1:5" x14ac:dyDescent="0.2">
      <c r="A1608" s="53">
        <v>1607</v>
      </c>
      <c r="B1608" s="4" t="s">
        <v>1341</v>
      </c>
      <c r="C1608" s="56">
        <v>47767</v>
      </c>
      <c r="D1608" s="75">
        <v>0</v>
      </c>
      <c r="E1608">
        <f t="shared" si="30"/>
        <v>0</v>
      </c>
    </row>
    <row r="1609" spans="1:5" x14ac:dyDescent="0.2">
      <c r="A1609" s="53">
        <v>1608</v>
      </c>
      <c r="B1609" s="4" t="s">
        <v>1346</v>
      </c>
      <c r="C1609" s="56">
        <v>13790</v>
      </c>
      <c r="D1609" s="75">
        <v>0</v>
      </c>
      <c r="E1609">
        <f t="shared" si="30"/>
        <v>0</v>
      </c>
    </row>
    <row r="1610" spans="1:5" x14ac:dyDescent="0.2">
      <c r="A1610" s="53">
        <v>1609</v>
      </c>
      <c r="B1610" s="4" t="s">
        <v>1347</v>
      </c>
      <c r="C1610" s="56">
        <v>32914</v>
      </c>
      <c r="D1610" s="75">
        <v>0</v>
      </c>
      <c r="E1610">
        <f t="shared" si="30"/>
        <v>0</v>
      </c>
    </row>
    <row r="1611" spans="1:5" x14ac:dyDescent="0.2">
      <c r="A1611" s="53">
        <v>1610</v>
      </c>
      <c r="B1611" s="4" t="s">
        <v>1350</v>
      </c>
      <c r="C1611" s="56">
        <v>27182</v>
      </c>
      <c r="D1611" s="75">
        <v>0</v>
      </c>
      <c r="E1611">
        <f t="shared" si="30"/>
        <v>0</v>
      </c>
    </row>
    <row r="1612" spans="1:5" x14ac:dyDescent="0.2">
      <c r="A1612" s="53">
        <v>1611</v>
      </c>
      <c r="B1612" s="4" t="s">
        <v>1352</v>
      </c>
      <c r="C1612" s="56">
        <v>43748</v>
      </c>
      <c r="D1612" s="75">
        <v>0</v>
      </c>
      <c r="E1612">
        <f t="shared" si="30"/>
        <v>0</v>
      </c>
    </row>
    <row r="1613" spans="1:5" x14ac:dyDescent="0.2">
      <c r="A1613" s="53">
        <v>1612</v>
      </c>
      <c r="B1613" s="4" t="s">
        <v>1355</v>
      </c>
      <c r="C1613" s="56">
        <v>36382</v>
      </c>
      <c r="D1613" s="75">
        <v>0</v>
      </c>
      <c r="E1613">
        <f t="shared" si="30"/>
        <v>0</v>
      </c>
    </row>
    <row r="1614" spans="1:5" x14ac:dyDescent="0.2">
      <c r="A1614" s="53">
        <v>1613</v>
      </c>
      <c r="B1614" s="4" t="s">
        <v>1356</v>
      </c>
      <c r="C1614" s="56">
        <v>11473</v>
      </c>
      <c r="D1614" s="75">
        <v>0</v>
      </c>
      <c r="E1614">
        <f t="shared" si="30"/>
        <v>0</v>
      </c>
    </row>
    <row r="1615" spans="1:5" x14ac:dyDescent="0.2">
      <c r="A1615" s="53">
        <v>1614</v>
      </c>
      <c r="B1615" s="4" t="s">
        <v>1357</v>
      </c>
      <c r="C1615" s="56">
        <v>12411</v>
      </c>
      <c r="D1615" s="75">
        <v>0</v>
      </c>
      <c r="E1615">
        <f t="shared" si="30"/>
        <v>0</v>
      </c>
    </row>
    <row r="1616" spans="1:5" x14ac:dyDescent="0.2">
      <c r="A1616" s="53">
        <v>1615</v>
      </c>
      <c r="B1616" s="4" t="s">
        <v>1359</v>
      </c>
      <c r="C1616" s="56">
        <v>13502</v>
      </c>
      <c r="D1616" s="75">
        <v>0</v>
      </c>
      <c r="E1616">
        <f t="shared" si="30"/>
        <v>0</v>
      </c>
    </row>
    <row r="1617" spans="1:5" x14ac:dyDescent="0.2">
      <c r="A1617" s="53">
        <v>1616</v>
      </c>
      <c r="B1617" s="4" t="s">
        <v>1367</v>
      </c>
      <c r="C1617" s="56">
        <v>15229</v>
      </c>
      <c r="D1617" s="75">
        <v>0</v>
      </c>
      <c r="E1617">
        <f t="shared" si="30"/>
        <v>0</v>
      </c>
    </row>
    <row r="1618" spans="1:5" x14ac:dyDescent="0.2">
      <c r="A1618" s="53">
        <v>1617</v>
      </c>
      <c r="B1618" s="4" t="s">
        <v>1369</v>
      </c>
      <c r="C1618" s="56">
        <v>34840</v>
      </c>
      <c r="D1618" s="75">
        <v>0</v>
      </c>
      <c r="E1618">
        <f t="shared" si="30"/>
        <v>0</v>
      </c>
    </row>
    <row r="1619" spans="1:5" x14ac:dyDescent="0.2">
      <c r="A1619" s="53">
        <v>1618</v>
      </c>
      <c r="B1619" s="4" t="s">
        <v>1370</v>
      </c>
      <c r="C1619" s="56">
        <v>28076</v>
      </c>
      <c r="D1619" s="75">
        <v>0</v>
      </c>
      <c r="E1619">
        <f t="shared" si="30"/>
        <v>0</v>
      </c>
    </row>
    <row r="1620" spans="1:5" x14ac:dyDescent="0.2">
      <c r="A1620" s="53">
        <v>1619</v>
      </c>
      <c r="B1620" s="4" t="s">
        <v>1371</v>
      </c>
      <c r="C1620" s="56">
        <v>32515</v>
      </c>
      <c r="D1620" s="75">
        <v>0</v>
      </c>
      <c r="E1620">
        <f t="shared" si="30"/>
        <v>0</v>
      </c>
    </row>
    <row r="1621" spans="1:5" x14ac:dyDescent="0.2">
      <c r="A1621" s="53">
        <v>1620</v>
      </c>
      <c r="B1621" s="4" t="s">
        <v>1372</v>
      </c>
      <c r="C1621" s="56">
        <v>14371</v>
      </c>
      <c r="D1621" s="75">
        <v>0</v>
      </c>
      <c r="E1621">
        <f t="shared" si="30"/>
        <v>0</v>
      </c>
    </row>
    <row r="1622" spans="1:5" x14ac:dyDescent="0.2">
      <c r="A1622" s="53">
        <v>1621</v>
      </c>
      <c r="B1622" s="4" t="s">
        <v>1378</v>
      </c>
      <c r="C1622" s="56">
        <v>20160</v>
      </c>
      <c r="D1622" s="75">
        <v>0</v>
      </c>
      <c r="E1622">
        <f t="shared" si="30"/>
        <v>0</v>
      </c>
    </row>
    <row r="1623" spans="1:5" x14ac:dyDescent="0.2">
      <c r="A1623" s="53">
        <v>1622</v>
      </c>
      <c r="B1623" s="4" t="s">
        <v>1379</v>
      </c>
      <c r="C1623" s="56">
        <v>16791</v>
      </c>
      <c r="D1623" s="75">
        <v>0</v>
      </c>
      <c r="E1623">
        <f t="shared" si="30"/>
        <v>0</v>
      </c>
    </row>
    <row r="1624" spans="1:5" x14ac:dyDescent="0.2">
      <c r="A1624" s="53">
        <v>1623</v>
      </c>
      <c r="B1624" s="4" t="s">
        <v>1381</v>
      </c>
      <c r="C1624" s="56">
        <v>14231</v>
      </c>
      <c r="D1624" s="75">
        <v>0</v>
      </c>
      <c r="E1624">
        <f t="shared" si="30"/>
        <v>0</v>
      </c>
    </row>
    <row r="1625" spans="1:5" x14ac:dyDescent="0.2">
      <c r="A1625" s="53">
        <v>1624</v>
      </c>
      <c r="B1625" s="4" t="s">
        <v>1382</v>
      </c>
      <c r="C1625" s="56">
        <v>3672</v>
      </c>
      <c r="D1625" s="75">
        <v>0</v>
      </c>
      <c r="E1625">
        <f t="shared" si="30"/>
        <v>0</v>
      </c>
    </row>
    <row r="1626" spans="1:5" x14ac:dyDescent="0.2">
      <c r="A1626" s="53">
        <v>1625</v>
      </c>
      <c r="B1626" s="4" t="s">
        <v>1383</v>
      </c>
      <c r="C1626" s="56">
        <v>4820</v>
      </c>
      <c r="D1626" s="75">
        <v>0</v>
      </c>
      <c r="E1626">
        <f t="shared" si="30"/>
        <v>0</v>
      </c>
    </row>
    <row r="1627" spans="1:5" x14ac:dyDescent="0.2">
      <c r="A1627" s="53">
        <v>1626</v>
      </c>
      <c r="B1627" s="4" t="s">
        <v>1384</v>
      </c>
      <c r="C1627" s="56">
        <v>5619</v>
      </c>
      <c r="D1627" s="75">
        <v>0</v>
      </c>
      <c r="E1627">
        <f t="shared" si="30"/>
        <v>0</v>
      </c>
    </row>
    <row r="1628" spans="1:5" x14ac:dyDescent="0.2">
      <c r="A1628" s="53">
        <v>1627</v>
      </c>
      <c r="B1628" s="4" t="s">
        <v>1385</v>
      </c>
      <c r="C1628" s="56">
        <v>29921</v>
      </c>
      <c r="D1628" s="75">
        <v>0</v>
      </c>
      <c r="E1628">
        <f t="shared" si="30"/>
        <v>0</v>
      </c>
    </row>
    <row r="1629" spans="1:5" x14ac:dyDescent="0.2">
      <c r="A1629" s="53">
        <v>1628</v>
      </c>
      <c r="B1629" s="4" t="s">
        <v>1386</v>
      </c>
      <c r="C1629" s="56">
        <v>15219</v>
      </c>
      <c r="D1629" s="75">
        <v>0</v>
      </c>
      <c r="E1629">
        <f t="shared" si="30"/>
        <v>0</v>
      </c>
    </row>
    <row r="1630" spans="1:5" x14ac:dyDescent="0.2">
      <c r="A1630" s="53">
        <v>1629</v>
      </c>
      <c r="B1630" s="4" t="s">
        <v>1390</v>
      </c>
      <c r="C1630" s="56">
        <v>22772</v>
      </c>
      <c r="D1630" s="75">
        <v>0</v>
      </c>
      <c r="E1630">
        <f t="shared" si="30"/>
        <v>0</v>
      </c>
    </row>
    <row r="1631" spans="1:5" x14ac:dyDescent="0.2">
      <c r="A1631" s="53">
        <v>1630</v>
      </c>
      <c r="B1631" s="4" t="s">
        <v>1393</v>
      </c>
      <c r="C1631" s="56">
        <v>6657</v>
      </c>
      <c r="D1631" s="75">
        <v>0</v>
      </c>
      <c r="E1631">
        <f t="shared" si="30"/>
        <v>0</v>
      </c>
    </row>
    <row r="1632" spans="1:5" x14ac:dyDescent="0.2">
      <c r="A1632" s="53">
        <v>1631</v>
      </c>
      <c r="B1632" s="4" t="s">
        <v>1395</v>
      </c>
      <c r="C1632" s="56">
        <v>4866</v>
      </c>
      <c r="D1632" s="75">
        <v>0</v>
      </c>
      <c r="E1632">
        <f t="shared" si="30"/>
        <v>0</v>
      </c>
    </row>
    <row r="1633" spans="1:5" x14ac:dyDescent="0.2">
      <c r="A1633" s="53">
        <v>1632</v>
      </c>
      <c r="B1633" s="4" t="s">
        <v>1396</v>
      </c>
      <c r="C1633" s="56">
        <v>20576</v>
      </c>
      <c r="D1633" s="75">
        <v>0</v>
      </c>
      <c r="E1633">
        <f t="shared" si="30"/>
        <v>0</v>
      </c>
    </row>
    <row r="1634" spans="1:5" x14ac:dyDescent="0.2">
      <c r="A1634" s="53">
        <v>1633</v>
      </c>
      <c r="B1634" s="4" t="s">
        <v>1398</v>
      </c>
      <c r="C1634" s="56">
        <v>5319</v>
      </c>
      <c r="D1634" s="75">
        <v>0</v>
      </c>
      <c r="E1634">
        <f t="shared" si="30"/>
        <v>0</v>
      </c>
    </row>
    <row r="1635" spans="1:5" x14ac:dyDescent="0.2">
      <c r="A1635" s="53">
        <v>1634</v>
      </c>
      <c r="B1635" s="4" t="s">
        <v>1402</v>
      </c>
      <c r="C1635" s="56">
        <v>130049</v>
      </c>
      <c r="D1635" s="75">
        <v>0</v>
      </c>
      <c r="E1635">
        <f t="shared" si="30"/>
        <v>0</v>
      </c>
    </row>
    <row r="1636" spans="1:5" x14ac:dyDescent="0.2">
      <c r="A1636" s="53">
        <v>1635</v>
      </c>
      <c r="B1636" s="4" t="s">
        <v>1404</v>
      </c>
      <c r="C1636" s="56">
        <v>16656</v>
      </c>
      <c r="D1636" s="75">
        <v>0</v>
      </c>
      <c r="E1636">
        <f t="shared" si="30"/>
        <v>0</v>
      </c>
    </row>
    <row r="1637" spans="1:5" x14ac:dyDescent="0.2">
      <c r="A1637" s="53">
        <v>1636</v>
      </c>
      <c r="B1637" s="4" t="s">
        <v>1407</v>
      </c>
      <c r="C1637" s="56">
        <v>10907</v>
      </c>
      <c r="D1637" s="75">
        <v>0</v>
      </c>
      <c r="E1637">
        <f t="shared" si="30"/>
        <v>0</v>
      </c>
    </row>
    <row r="1638" spans="1:5" x14ac:dyDescent="0.2">
      <c r="A1638" s="53">
        <v>1637</v>
      </c>
      <c r="B1638" s="4" t="s">
        <v>1409</v>
      </c>
      <c r="C1638" s="56">
        <v>16222</v>
      </c>
      <c r="D1638" s="75">
        <v>0</v>
      </c>
      <c r="E1638">
        <f t="shared" si="30"/>
        <v>0</v>
      </c>
    </row>
    <row r="1639" spans="1:5" x14ac:dyDescent="0.2">
      <c r="A1639" s="53">
        <v>1638</v>
      </c>
      <c r="B1639" s="4" t="s">
        <v>1410</v>
      </c>
      <c r="C1639" s="56">
        <v>13564</v>
      </c>
      <c r="D1639" s="75">
        <v>0</v>
      </c>
      <c r="E1639">
        <f t="shared" si="30"/>
        <v>0</v>
      </c>
    </row>
    <row r="1640" spans="1:5" x14ac:dyDescent="0.2">
      <c r="A1640" s="53">
        <v>1639</v>
      </c>
      <c r="B1640" s="4" t="s">
        <v>1411</v>
      </c>
      <c r="C1640" s="56">
        <v>15882</v>
      </c>
      <c r="D1640" s="75">
        <v>0</v>
      </c>
      <c r="E1640">
        <f t="shared" si="30"/>
        <v>0</v>
      </c>
    </row>
    <row r="1641" spans="1:5" x14ac:dyDescent="0.2">
      <c r="A1641" s="53">
        <v>1640</v>
      </c>
      <c r="B1641" s="4" t="s">
        <v>1412</v>
      </c>
      <c r="C1641" s="56">
        <v>13250</v>
      </c>
      <c r="D1641" s="75">
        <v>0</v>
      </c>
      <c r="E1641">
        <f t="shared" si="30"/>
        <v>0</v>
      </c>
    </row>
    <row r="1642" spans="1:5" x14ac:dyDescent="0.2">
      <c r="A1642" s="53">
        <v>1641</v>
      </c>
      <c r="B1642" s="4" t="s">
        <v>1413</v>
      </c>
      <c r="C1642" s="56">
        <v>54121</v>
      </c>
      <c r="D1642" s="75">
        <v>0</v>
      </c>
      <c r="E1642">
        <f t="shared" si="30"/>
        <v>0</v>
      </c>
    </row>
    <row r="1643" spans="1:5" x14ac:dyDescent="0.2">
      <c r="A1643" s="53">
        <v>1642</v>
      </c>
      <c r="B1643" s="4" t="s">
        <v>1417</v>
      </c>
      <c r="C1643" s="56">
        <v>67225</v>
      </c>
      <c r="D1643" s="75">
        <v>0</v>
      </c>
      <c r="E1643">
        <f t="shared" si="30"/>
        <v>0</v>
      </c>
    </row>
    <row r="1644" spans="1:5" x14ac:dyDescent="0.2">
      <c r="A1644" s="53">
        <v>1643</v>
      </c>
      <c r="B1644" s="4" t="s">
        <v>1420</v>
      </c>
      <c r="C1644" s="56">
        <v>38111</v>
      </c>
      <c r="D1644" s="75">
        <v>0</v>
      </c>
      <c r="E1644">
        <f t="shared" si="30"/>
        <v>0</v>
      </c>
    </row>
    <row r="1645" spans="1:5" x14ac:dyDescent="0.2">
      <c r="A1645" s="53">
        <v>1644</v>
      </c>
      <c r="B1645" s="4" t="s">
        <v>1422</v>
      </c>
      <c r="C1645" s="56">
        <v>36650</v>
      </c>
      <c r="D1645" s="75">
        <v>0</v>
      </c>
      <c r="E1645">
        <f t="shared" si="30"/>
        <v>0</v>
      </c>
    </row>
    <row r="1646" spans="1:5" x14ac:dyDescent="0.2">
      <c r="A1646" s="53">
        <v>1645</v>
      </c>
      <c r="B1646" s="4" t="s">
        <v>1425</v>
      </c>
      <c r="C1646" s="56">
        <v>85729</v>
      </c>
      <c r="D1646" s="75">
        <v>0</v>
      </c>
      <c r="E1646">
        <f t="shared" si="30"/>
        <v>0</v>
      </c>
    </row>
    <row r="1647" spans="1:5" x14ac:dyDescent="0.2">
      <c r="A1647" s="53">
        <v>1646</v>
      </c>
      <c r="B1647" s="4" t="s">
        <v>1427</v>
      </c>
      <c r="C1647" s="56">
        <v>8883</v>
      </c>
      <c r="D1647" s="75">
        <v>0</v>
      </c>
      <c r="E1647">
        <f t="shared" si="30"/>
        <v>0</v>
      </c>
    </row>
    <row r="1648" spans="1:5" x14ac:dyDescent="0.2">
      <c r="A1648" s="53">
        <v>1647</v>
      </c>
      <c r="B1648" s="4" t="s">
        <v>1428</v>
      </c>
      <c r="C1648" s="56">
        <v>11730</v>
      </c>
      <c r="D1648" s="75">
        <v>0</v>
      </c>
      <c r="E1648">
        <f t="shared" si="30"/>
        <v>0</v>
      </c>
    </row>
    <row r="1649" spans="1:5" x14ac:dyDescent="0.2">
      <c r="A1649" s="53">
        <v>1648</v>
      </c>
      <c r="B1649" s="4" t="s">
        <v>1430</v>
      </c>
      <c r="C1649" s="56">
        <v>80689</v>
      </c>
      <c r="D1649" s="75">
        <v>0</v>
      </c>
      <c r="E1649">
        <f t="shared" si="30"/>
        <v>0</v>
      </c>
    </row>
    <row r="1650" spans="1:5" x14ac:dyDescent="0.2">
      <c r="A1650" s="53">
        <v>1649</v>
      </c>
      <c r="B1650" s="4" t="s">
        <v>1431</v>
      </c>
      <c r="C1650" s="56">
        <v>15777</v>
      </c>
      <c r="D1650" s="75">
        <v>0</v>
      </c>
      <c r="E1650">
        <f t="shared" si="30"/>
        <v>0</v>
      </c>
    </row>
    <row r="1651" spans="1:5" x14ac:dyDescent="0.2">
      <c r="A1651" s="53">
        <v>1650</v>
      </c>
      <c r="B1651" s="4" t="s">
        <v>1432</v>
      </c>
      <c r="C1651" s="56">
        <v>20655</v>
      </c>
      <c r="D1651" s="75">
        <v>0</v>
      </c>
      <c r="E1651">
        <f t="shared" si="30"/>
        <v>0</v>
      </c>
    </row>
    <row r="1652" spans="1:5" x14ac:dyDescent="0.2">
      <c r="A1652" s="53">
        <v>1651</v>
      </c>
      <c r="B1652" s="4" t="s">
        <v>1433</v>
      </c>
      <c r="C1652" s="56">
        <v>37836</v>
      </c>
      <c r="D1652" s="75">
        <v>0</v>
      </c>
      <c r="E1652">
        <f t="shared" si="30"/>
        <v>0</v>
      </c>
    </row>
    <row r="1653" spans="1:5" x14ac:dyDescent="0.2">
      <c r="A1653" s="53">
        <v>1652</v>
      </c>
      <c r="B1653" s="4" t="s">
        <v>1435</v>
      </c>
      <c r="C1653" s="56">
        <v>26410</v>
      </c>
      <c r="D1653" s="75">
        <v>0</v>
      </c>
      <c r="E1653">
        <f t="shared" si="30"/>
        <v>0</v>
      </c>
    </row>
    <row r="1654" spans="1:5" x14ac:dyDescent="0.2">
      <c r="A1654" s="53">
        <v>1653</v>
      </c>
      <c r="B1654" s="4" t="s">
        <v>1436</v>
      </c>
      <c r="C1654" s="56">
        <v>33322</v>
      </c>
      <c r="D1654" s="75">
        <v>0</v>
      </c>
      <c r="E1654">
        <f t="shared" si="30"/>
        <v>0</v>
      </c>
    </row>
    <row r="1655" spans="1:5" x14ac:dyDescent="0.2">
      <c r="A1655" s="53">
        <v>1654</v>
      </c>
      <c r="B1655" s="4" t="s">
        <v>1437</v>
      </c>
      <c r="C1655" s="56">
        <v>10509</v>
      </c>
      <c r="D1655" s="75">
        <v>0</v>
      </c>
      <c r="E1655">
        <f t="shared" si="30"/>
        <v>0</v>
      </c>
    </row>
    <row r="1656" spans="1:5" x14ac:dyDescent="0.2">
      <c r="A1656" s="53">
        <v>1655</v>
      </c>
      <c r="B1656" s="4" t="s">
        <v>1438</v>
      </c>
      <c r="C1656" s="56">
        <v>34209</v>
      </c>
      <c r="D1656" s="75">
        <v>0</v>
      </c>
      <c r="E1656">
        <f t="shared" si="30"/>
        <v>0</v>
      </c>
    </row>
    <row r="1657" spans="1:5" x14ac:dyDescent="0.2">
      <c r="A1657" s="53">
        <v>1656</v>
      </c>
      <c r="B1657" s="4" t="s">
        <v>1440</v>
      </c>
      <c r="C1657" s="56">
        <v>51609</v>
      </c>
      <c r="D1657" s="75">
        <v>0</v>
      </c>
      <c r="E1657">
        <f t="shared" si="30"/>
        <v>0</v>
      </c>
    </row>
    <row r="1658" spans="1:5" x14ac:dyDescent="0.2">
      <c r="A1658" s="53">
        <v>1657</v>
      </c>
      <c r="B1658" s="4" t="s">
        <v>1445</v>
      </c>
      <c r="C1658" s="56">
        <v>44016</v>
      </c>
      <c r="D1658" s="75">
        <v>0</v>
      </c>
      <c r="E1658">
        <f t="shared" si="30"/>
        <v>0</v>
      </c>
    </row>
    <row r="1659" spans="1:5" x14ac:dyDescent="0.2">
      <c r="A1659" s="53">
        <v>1658</v>
      </c>
      <c r="B1659" s="4" t="s">
        <v>1449</v>
      </c>
      <c r="C1659" s="56">
        <v>23533</v>
      </c>
      <c r="D1659" s="75">
        <v>0</v>
      </c>
      <c r="E1659">
        <f t="shared" si="30"/>
        <v>0</v>
      </c>
    </row>
    <row r="1660" spans="1:5" x14ac:dyDescent="0.2">
      <c r="A1660" s="53">
        <v>1659</v>
      </c>
      <c r="B1660" s="4" t="s">
        <v>1450</v>
      </c>
      <c r="C1660" s="56">
        <v>82153</v>
      </c>
      <c r="D1660" s="75">
        <v>0</v>
      </c>
      <c r="E1660">
        <f t="shared" si="30"/>
        <v>0</v>
      </c>
    </row>
    <row r="1661" spans="1:5" x14ac:dyDescent="0.2">
      <c r="A1661" s="53">
        <v>1660</v>
      </c>
      <c r="B1661" s="4" t="s">
        <v>1451</v>
      </c>
      <c r="C1661" s="56">
        <v>17013</v>
      </c>
      <c r="D1661" s="75">
        <v>0</v>
      </c>
      <c r="E1661">
        <f t="shared" si="30"/>
        <v>0</v>
      </c>
    </row>
    <row r="1662" spans="1:5" x14ac:dyDescent="0.2">
      <c r="A1662" s="53">
        <v>1661</v>
      </c>
      <c r="B1662" s="4" t="s">
        <v>1453</v>
      </c>
      <c r="C1662" s="56">
        <v>23286</v>
      </c>
      <c r="D1662" s="75">
        <v>0</v>
      </c>
      <c r="E1662">
        <f t="shared" si="30"/>
        <v>0</v>
      </c>
    </row>
    <row r="1663" spans="1:5" x14ac:dyDescent="0.2">
      <c r="A1663" s="53">
        <v>1662</v>
      </c>
      <c r="B1663" s="4" t="s">
        <v>1454</v>
      </c>
      <c r="C1663" s="56">
        <v>20091</v>
      </c>
      <c r="D1663" s="75">
        <v>0</v>
      </c>
      <c r="E1663">
        <f t="shared" si="30"/>
        <v>0</v>
      </c>
    </row>
    <row r="1664" spans="1:5" x14ac:dyDescent="0.2">
      <c r="A1664" s="53">
        <v>1663</v>
      </c>
      <c r="B1664" s="4" t="s">
        <v>1455</v>
      </c>
      <c r="C1664" s="56">
        <v>33091</v>
      </c>
      <c r="D1664" s="75">
        <v>0</v>
      </c>
      <c r="E1664">
        <f t="shared" si="30"/>
        <v>0</v>
      </c>
    </row>
    <row r="1665" spans="1:5" x14ac:dyDescent="0.2">
      <c r="A1665" s="53">
        <v>1664</v>
      </c>
      <c r="B1665" s="4" t="s">
        <v>1457</v>
      </c>
      <c r="C1665" s="56">
        <v>66524</v>
      </c>
      <c r="D1665" s="75">
        <v>0</v>
      </c>
      <c r="E1665">
        <f t="shared" si="30"/>
        <v>0</v>
      </c>
    </row>
    <row r="1666" spans="1:5" x14ac:dyDescent="0.2">
      <c r="A1666" s="53">
        <v>1665</v>
      </c>
      <c r="B1666" s="4" t="s">
        <v>1458</v>
      </c>
      <c r="C1666" s="56">
        <v>31165</v>
      </c>
      <c r="D1666" s="75">
        <v>0</v>
      </c>
      <c r="E1666">
        <f t="shared" si="30"/>
        <v>0</v>
      </c>
    </row>
    <row r="1667" spans="1:5" x14ac:dyDescent="0.2">
      <c r="A1667" s="53">
        <v>1666</v>
      </c>
      <c r="B1667" s="4" t="s">
        <v>1460</v>
      </c>
      <c r="C1667" s="56">
        <v>90969</v>
      </c>
      <c r="D1667" s="75">
        <v>0</v>
      </c>
      <c r="E1667">
        <f t="shared" ref="E1667:E1730" si="31">D1667/C1667*1000</f>
        <v>0</v>
      </c>
    </row>
    <row r="1668" spans="1:5" x14ac:dyDescent="0.2">
      <c r="A1668" s="53">
        <v>1667</v>
      </c>
      <c r="B1668" s="4" t="s">
        <v>1464</v>
      </c>
      <c r="C1668" s="56">
        <v>49137</v>
      </c>
      <c r="D1668" s="75">
        <v>0</v>
      </c>
      <c r="E1668">
        <f t="shared" si="31"/>
        <v>0</v>
      </c>
    </row>
    <row r="1669" spans="1:5" x14ac:dyDescent="0.2">
      <c r="A1669" s="53">
        <v>1668</v>
      </c>
      <c r="B1669" s="4" t="s">
        <v>1469</v>
      </c>
      <c r="C1669" s="56">
        <v>33894</v>
      </c>
      <c r="D1669" s="75">
        <v>0</v>
      </c>
      <c r="E1669">
        <f t="shared" si="31"/>
        <v>0</v>
      </c>
    </row>
    <row r="1670" spans="1:5" x14ac:dyDescent="0.2">
      <c r="A1670" s="53">
        <v>1669</v>
      </c>
      <c r="B1670" s="4" t="s">
        <v>1470</v>
      </c>
      <c r="C1670" s="56">
        <v>20118</v>
      </c>
      <c r="D1670" s="75">
        <v>0</v>
      </c>
      <c r="E1670">
        <f t="shared" si="31"/>
        <v>0</v>
      </c>
    </row>
    <row r="1671" spans="1:5" x14ac:dyDescent="0.2">
      <c r="A1671" s="53">
        <v>1670</v>
      </c>
      <c r="B1671" s="4" t="s">
        <v>1472</v>
      </c>
      <c r="C1671" s="56">
        <v>33279</v>
      </c>
      <c r="D1671" s="75">
        <v>0</v>
      </c>
      <c r="E1671">
        <f t="shared" si="31"/>
        <v>0</v>
      </c>
    </row>
    <row r="1672" spans="1:5" x14ac:dyDescent="0.2">
      <c r="A1672" s="53">
        <v>1671</v>
      </c>
      <c r="B1672" s="4" t="s">
        <v>1477</v>
      </c>
      <c r="C1672" s="56">
        <v>80892</v>
      </c>
      <c r="D1672" s="75">
        <v>0</v>
      </c>
      <c r="E1672">
        <f t="shared" si="31"/>
        <v>0</v>
      </c>
    </row>
    <row r="1673" spans="1:5" x14ac:dyDescent="0.2">
      <c r="A1673" s="53">
        <v>1672</v>
      </c>
      <c r="B1673" s="4" t="s">
        <v>1479</v>
      </c>
      <c r="C1673" s="56">
        <v>41305</v>
      </c>
      <c r="D1673" s="75">
        <v>0</v>
      </c>
      <c r="E1673">
        <f t="shared" si="31"/>
        <v>0</v>
      </c>
    </row>
    <row r="1674" spans="1:5" x14ac:dyDescent="0.2">
      <c r="A1674" s="53">
        <v>1673</v>
      </c>
      <c r="B1674" s="4" t="s">
        <v>1485</v>
      </c>
      <c r="C1674" s="56">
        <v>135088</v>
      </c>
      <c r="D1674" s="75">
        <v>0</v>
      </c>
      <c r="E1674">
        <f t="shared" si="31"/>
        <v>0</v>
      </c>
    </row>
    <row r="1675" spans="1:5" x14ac:dyDescent="0.2">
      <c r="A1675" s="53">
        <v>1674</v>
      </c>
      <c r="B1675" s="4" t="s">
        <v>1487</v>
      </c>
      <c r="C1675" s="56">
        <v>46599</v>
      </c>
      <c r="D1675" s="75">
        <v>0</v>
      </c>
      <c r="E1675">
        <f t="shared" si="31"/>
        <v>0</v>
      </c>
    </row>
    <row r="1676" spans="1:5" x14ac:dyDescent="0.2">
      <c r="A1676" s="53">
        <v>1675</v>
      </c>
      <c r="B1676" s="4" t="s">
        <v>1488</v>
      </c>
      <c r="C1676" s="56">
        <v>9856</v>
      </c>
      <c r="D1676" s="75">
        <v>0</v>
      </c>
      <c r="E1676">
        <f t="shared" si="31"/>
        <v>0</v>
      </c>
    </row>
    <row r="1677" spans="1:5" x14ac:dyDescent="0.2">
      <c r="A1677" s="53">
        <v>1676</v>
      </c>
      <c r="B1677" s="4" t="s">
        <v>1489</v>
      </c>
      <c r="C1677" s="56">
        <v>34487</v>
      </c>
      <c r="D1677" s="75">
        <v>0</v>
      </c>
      <c r="E1677">
        <f t="shared" si="31"/>
        <v>0</v>
      </c>
    </row>
    <row r="1678" spans="1:5" x14ac:dyDescent="0.2">
      <c r="A1678" s="53">
        <v>1677</v>
      </c>
      <c r="B1678" s="4" t="s">
        <v>1492</v>
      </c>
      <c r="C1678" s="56">
        <v>38954</v>
      </c>
      <c r="D1678" s="75">
        <v>0</v>
      </c>
      <c r="E1678">
        <f t="shared" si="31"/>
        <v>0</v>
      </c>
    </row>
    <row r="1679" spans="1:5" x14ac:dyDescent="0.2">
      <c r="A1679" s="53">
        <v>1678</v>
      </c>
      <c r="B1679" s="4" t="s">
        <v>1493</v>
      </c>
      <c r="C1679" s="56">
        <v>74967</v>
      </c>
      <c r="D1679" s="75">
        <v>0</v>
      </c>
      <c r="E1679">
        <f t="shared" si="31"/>
        <v>0</v>
      </c>
    </row>
    <row r="1680" spans="1:5" x14ac:dyDescent="0.2">
      <c r="A1680" s="53">
        <v>1679</v>
      </c>
      <c r="B1680" s="4" t="s">
        <v>1494</v>
      </c>
      <c r="C1680" s="56">
        <v>14188</v>
      </c>
      <c r="D1680" s="75">
        <v>0</v>
      </c>
      <c r="E1680">
        <f t="shared" si="31"/>
        <v>0</v>
      </c>
    </row>
    <row r="1681" spans="1:5" x14ac:dyDescent="0.2">
      <c r="A1681" s="53">
        <v>1680</v>
      </c>
      <c r="B1681" s="4" t="s">
        <v>1495</v>
      </c>
      <c r="C1681" s="56">
        <v>47937</v>
      </c>
      <c r="D1681" s="75">
        <v>0</v>
      </c>
      <c r="E1681">
        <f t="shared" si="31"/>
        <v>0</v>
      </c>
    </row>
    <row r="1682" spans="1:5" x14ac:dyDescent="0.2">
      <c r="A1682" s="53">
        <v>1681</v>
      </c>
      <c r="B1682" s="4" t="s">
        <v>1497</v>
      </c>
      <c r="C1682" s="56">
        <v>5994</v>
      </c>
      <c r="D1682" s="75">
        <v>0</v>
      </c>
      <c r="E1682">
        <f t="shared" si="31"/>
        <v>0</v>
      </c>
    </row>
    <row r="1683" spans="1:5" x14ac:dyDescent="0.2">
      <c r="A1683" s="53">
        <v>1682</v>
      </c>
      <c r="B1683" s="4" t="s">
        <v>1499</v>
      </c>
      <c r="C1683" s="56">
        <v>19834</v>
      </c>
      <c r="D1683" s="75">
        <v>0</v>
      </c>
      <c r="E1683">
        <f t="shared" si="31"/>
        <v>0</v>
      </c>
    </row>
    <row r="1684" spans="1:5" x14ac:dyDescent="0.2">
      <c r="A1684" s="53">
        <v>1683</v>
      </c>
      <c r="B1684" s="4" t="s">
        <v>1500</v>
      </c>
      <c r="C1684" s="56">
        <v>21886</v>
      </c>
      <c r="D1684" s="75">
        <v>0</v>
      </c>
      <c r="E1684">
        <f t="shared" si="31"/>
        <v>0</v>
      </c>
    </row>
    <row r="1685" spans="1:5" x14ac:dyDescent="0.2">
      <c r="A1685" s="53">
        <v>1684</v>
      </c>
      <c r="B1685" s="4" t="s">
        <v>1502</v>
      </c>
      <c r="C1685" s="56">
        <v>16642</v>
      </c>
      <c r="D1685" s="75">
        <v>0</v>
      </c>
      <c r="E1685">
        <f t="shared" si="31"/>
        <v>0</v>
      </c>
    </row>
    <row r="1686" spans="1:5" x14ac:dyDescent="0.2">
      <c r="A1686" s="53">
        <v>1685</v>
      </c>
      <c r="B1686" s="4" t="s">
        <v>1504</v>
      </c>
      <c r="C1686" s="56">
        <v>19389</v>
      </c>
      <c r="D1686" s="75">
        <v>0</v>
      </c>
      <c r="E1686">
        <f t="shared" si="31"/>
        <v>0</v>
      </c>
    </row>
    <row r="1687" spans="1:5" x14ac:dyDescent="0.2">
      <c r="A1687" s="53">
        <v>1686</v>
      </c>
      <c r="B1687" s="4" t="s">
        <v>1505</v>
      </c>
      <c r="C1687" s="56">
        <v>12003</v>
      </c>
      <c r="D1687" s="75">
        <v>0</v>
      </c>
      <c r="E1687">
        <f t="shared" si="31"/>
        <v>0</v>
      </c>
    </row>
    <row r="1688" spans="1:5" x14ac:dyDescent="0.2">
      <c r="A1688" s="53">
        <v>1687</v>
      </c>
      <c r="B1688" s="4" t="s">
        <v>1508</v>
      </c>
      <c r="C1688" s="56">
        <v>24988</v>
      </c>
      <c r="D1688" s="75">
        <v>0</v>
      </c>
      <c r="E1688">
        <f t="shared" si="31"/>
        <v>0</v>
      </c>
    </row>
    <row r="1689" spans="1:5" x14ac:dyDescent="0.2">
      <c r="A1689" s="53">
        <v>1688</v>
      </c>
      <c r="B1689" s="4" t="s">
        <v>1510</v>
      </c>
      <c r="C1689" s="56">
        <v>12463</v>
      </c>
      <c r="D1689" s="75">
        <v>0</v>
      </c>
      <c r="E1689">
        <f t="shared" si="31"/>
        <v>0</v>
      </c>
    </row>
    <row r="1690" spans="1:5" x14ac:dyDescent="0.2">
      <c r="A1690" s="53">
        <v>1689</v>
      </c>
      <c r="B1690" s="4" t="s">
        <v>1511</v>
      </c>
      <c r="C1690" s="56">
        <v>37876</v>
      </c>
      <c r="D1690" s="75">
        <v>0</v>
      </c>
      <c r="E1690">
        <f t="shared" si="31"/>
        <v>0</v>
      </c>
    </row>
    <row r="1691" spans="1:5" x14ac:dyDescent="0.2">
      <c r="A1691" s="53">
        <v>1690</v>
      </c>
      <c r="B1691" s="4" t="s">
        <v>1512</v>
      </c>
      <c r="C1691" s="56">
        <v>24438</v>
      </c>
      <c r="D1691" s="75">
        <v>0</v>
      </c>
      <c r="E1691">
        <f t="shared" si="31"/>
        <v>0</v>
      </c>
    </row>
    <row r="1692" spans="1:5" x14ac:dyDescent="0.2">
      <c r="A1692" s="53">
        <v>1691</v>
      </c>
      <c r="B1692" s="4" t="s">
        <v>1513</v>
      </c>
      <c r="C1692" s="56">
        <v>29434</v>
      </c>
      <c r="D1692" s="75">
        <v>0</v>
      </c>
      <c r="E1692">
        <f t="shared" si="31"/>
        <v>0</v>
      </c>
    </row>
    <row r="1693" spans="1:5" x14ac:dyDescent="0.2">
      <c r="A1693" s="53">
        <v>1692</v>
      </c>
      <c r="B1693" s="4" t="s">
        <v>1515</v>
      </c>
      <c r="C1693" s="56">
        <v>16767</v>
      </c>
      <c r="D1693" s="75">
        <v>0</v>
      </c>
      <c r="E1693">
        <f t="shared" si="31"/>
        <v>0</v>
      </c>
    </row>
    <row r="1694" spans="1:5" x14ac:dyDescent="0.2">
      <c r="A1694" s="53">
        <v>1693</v>
      </c>
      <c r="B1694" s="4" t="s">
        <v>1517</v>
      </c>
      <c r="C1694" s="56">
        <v>25053</v>
      </c>
      <c r="D1694" s="75">
        <v>0</v>
      </c>
      <c r="E1694">
        <f t="shared" si="31"/>
        <v>0</v>
      </c>
    </row>
    <row r="1695" spans="1:5" x14ac:dyDescent="0.2">
      <c r="A1695" s="53">
        <v>1694</v>
      </c>
      <c r="B1695" s="4" t="s">
        <v>1518</v>
      </c>
      <c r="C1695" s="56">
        <v>45882</v>
      </c>
      <c r="D1695" s="75">
        <v>0</v>
      </c>
      <c r="E1695">
        <f t="shared" si="31"/>
        <v>0</v>
      </c>
    </row>
    <row r="1696" spans="1:5" x14ac:dyDescent="0.2">
      <c r="A1696" s="53">
        <v>1695</v>
      </c>
      <c r="B1696" s="4" t="s">
        <v>1519</v>
      </c>
      <c r="C1696" s="56">
        <v>20061</v>
      </c>
      <c r="D1696" s="75">
        <v>0</v>
      </c>
      <c r="E1696">
        <f t="shared" si="31"/>
        <v>0</v>
      </c>
    </row>
    <row r="1697" spans="1:5" x14ac:dyDescent="0.2">
      <c r="A1697" s="53">
        <v>1696</v>
      </c>
      <c r="B1697" s="4" t="s">
        <v>1523</v>
      </c>
      <c r="C1697" s="56">
        <v>23425</v>
      </c>
      <c r="D1697" s="75">
        <v>0</v>
      </c>
      <c r="E1697">
        <f t="shared" si="31"/>
        <v>0</v>
      </c>
    </row>
    <row r="1698" spans="1:5" x14ac:dyDescent="0.2">
      <c r="A1698" s="53">
        <v>1697</v>
      </c>
      <c r="B1698" s="4" t="s">
        <v>1525</v>
      </c>
      <c r="C1698" s="56">
        <v>34799</v>
      </c>
      <c r="D1698" s="75">
        <v>0</v>
      </c>
      <c r="E1698">
        <f t="shared" si="31"/>
        <v>0</v>
      </c>
    </row>
    <row r="1699" spans="1:5" x14ac:dyDescent="0.2">
      <c r="A1699" s="53">
        <v>1698</v>
      </c>
      <c r="B1699" s="4" t="s">
        <v>1527</v>
      </c>
      <c r="C1699" s="56">
        <v>20831</v>
      </c>
      <c r="D1699" s="75">
        <v>0</v>
      </c>
      <c r="E1699">
        <f t="shared" si="31"/>
        <v>0</v>
      </c>
    </row>
    <row r="1700" spans="1:5" x14ac:dyDescent="0.2">
      <c r="A1700" s="53">
        <v>1699</v>
      </c>
      <c r="B1700" s="4" t="s">
        <v>1529</v>
      </c>
      <c r="C1700" s="56">
        <v>10037</v>
      </c>
      <c r="D1700" s="75">
        <v>0</v>
      </c>
      <c r="E1700">
        <f t="shared" si="31"/>
        <v>0</v>
      </c>
    </row>
    <row r="1701" spans="1:5" x14ac:dyDescent="0.2">
      <c r="A1701" s="53">
        <v>1700</v>
      </c>
      <c r="B1701" s="4" t="s">
        <v>1533</v>
      </c>
      <c r="C1701" s="56">
        <v>15319</v>
      </c>
      <c r="D1701" s="75">
        <v>0</v>
      </c>
      <c r="E1701">
        <f t="shared" si="31"/>
        <v>0</v>
      </c>
    </row>
    <row r="1702" spans="1:5" x14ac:dyDescent="0.2">
      <c r="A1702" s="53">
        <v>1701</v>
      </c>
      <c r="B1702" s="4" t="s">
        <v>1535</v>
      </c>
      <c r="C1702" s="56">
        <v>6863</v>
      </c>
      <c r="D1702" s="75">
        <v>0</v>
      </c>
      <c r="E1702">
        <f t="shared" si="31"/>
        <v>0</v>
      </c>
    </row>
    <row r="1703" spans="1:5" x14ac:dyDescent="0.2">
      <c r="A1703" s="53">
        <v>1702</v>
      </c>
      <c r="B1703" s="4" t="s">
        <v>1538</v>
      </c>
      <c r="C1703" s="56">
        <v>15488</v>
      </c>
      <c r="D1703" s="75">
        <v>0</v>
      </c>
      <c r="E1703">
        <f t="shared" si="31"/>
        <v>0</v>
      </c>
    </row>
    <row r="1704" spans="1:5" x14ac:dyDescent="0.2">
      <c r="A1704" s="53">
        <v>1703</v>
      </c>
      <c r="B1704" s="4" t="s">
        <v>1542</v>
      </c>
      <c r="C1704" s="56">
        <v>30713</v>
      </c>
      <c r="D1704" s="75">
        <v>0</v>
      </c>
      <c r="E1704">
        <f t="shared" si="31"/>
        <v>0</v>
      </c>
    </row>
    <row r="1705" spans="1:5" x14ac:dyDescent="0.2">
      <c r="A1705" s="53">
        <v>1704</v>
      </c>
      <c r="B1705" s="4" t="s">
        <v>1543</v>
      </c>
      <c r="C1705" s="56">
        <v>8474</v>
      </c>
      <c r="D1705" s="75">
        <v>0</v>
      </c>
      <c r="E1705">
        <f t="shared" si="31"/>
        <v>0</v>
      </c>
    </row>
    <row r="1706" spans="1:5" x14ac:dyDescent="0.2">
      <c r="A1706" s="53">
        <v>1705</v>
      </c>
      <c r="B1706" s="4" t="s">
        <v>1544</v>
      </c>
      <c r="C1706" s="56">
        <v>66803</v>
      </c>
      <c r="D1706" s="75">
        <v>0</v>
      </c>
      <c r="E1706">
        <f t="shared" si="31"/>
        <v>0</v>
      </c>
    </row>
    <row r="1707" spans="1:5" x14ac:dyDescent="0.2">
      <c r="A1707" s="53">
        <v>1706</v>
      </c>
      <c r="B1707" s="4" t="s">
        <v>1546</v>
      </c>
      <c r="C1707" s="56">
        <v>28383</v>
      </c>
      <c r="D1707" s="75">
        <v>0</v>
      </c>
      <c r="E1707">
        <f t="shared" si="31"/>
        <v>0</v>
      </c>
    </row>
    <row r="1708" spans="1:5" x14ac:dyDescent="0.2">
      <c r="A1708" s="53">
        <v>1707</v>
      </c>
      <c r="B1708" s="4" t="s">
        <v>1547</v>
      </c>
      <c r="C1708" s="56">
        <v>66169</v>
      </c>
      <c r="D1708" s="75">
        <v>0</v>
      </c>
      <c r="E1708">
        <f t="shared" si="31"/>
        <v>0</v>
      </c>
    </row>
    <row r="1709" spans="1:5" x14ac:dyDescent="0.2">
      <c r="A1709" s="53">
        <v>1708</v>
      </c>
      <c r="B1709" s="4" t="s">
        <v>1548</v>
      </c>
      <c r="C1709" s="56">
        <v>28883</v>
      </c>
      <c r="D1709" s="75">
        <v>0</v>
      </c>
      <c r="E1709">
        <f t="shared" si="31"/>
        <v>0</v>
      </c>
    </row>
    <row r="1710" spans="1:5" x14ac:dyDescent="0.2">
      <c r="A1710" s="53">
        <v>1709</v>
      </c>
      <c r="B1710" s="4" t="s">
        <v>1550</v>
      </c>
      <c r="C1710" s="56">
        <v>25164</v>
      </c>
      <c r="D1710" s="75">
        <v>0</v>
      </c>
      <c r="E1710">
        <f t="shared" si="31"/>
        <v>0</v>
      </c>
    </row>
    <row r="1711" spans="1:5" x14ac:dyDescent="0.2">
      <c r="A1711" s="53">
        <v>1710</v>
      </c>
      <c r="B1711" s="4" t="s">
        <v>1551</v>
      </c>
      <c r="C1711" s="56">
        <v>35046</v>
      </c>
      <c r="D1711" s="75">
        <v>0</v>
      </c>
      <c r="E1711">
        <f t="shared" si="31"/>
        <v>0</v>
      </c>
    </row>
    <row r="1712" spans="1:5" x14ac:dyDescent="0.2">
      <c r="A1712" s="53">
        <v>1711</v>
      </c>
      <c r="B1712" s="4" t="s">
        <v>1553</v>
      </c>
      <c r="C1712" s="56">
        <v>12302</v>
      </c>
      <c r="D1712" s="75">
        <v>0</v>
      </c>
      <c r="E1712">
        <f t="shared" si="31"/>
        <v>0</v>
      </c>
    </row>
    <row r="1713" spans="1:5" x14ac:dyDescent="0.2">
      <c r="A1713" s="53">
        <v>1712</v>
      </c>
      <c r="B1713" s="4" t="s">
        <v>1554</v>
      </c>
      <c r="C1713" s="56">
        <v>8018</v>
      </c>
      <c r="D1713" s="75">
        <v>0</v>
      </c>
      <c r="E1713">
        <f t="shared" si="31"/>
        <v>0</v>
      </c>
    </row>
    <row r="1714" spans="1:5" x14ac:dyDescent="0.2">
      <c r="A1714" s="53">
        <v>1713</v>
      </c>
      <c r="B1714" s="4" t="s">
        <v>1556</v>
      </c>
      <c r="C1714" s="56">
        <v>16172</v>
      </c>
      <c r="D1714" s="75">
        <v>0</v>
      </c>
      <c r="E1714">
        <f t="shared" si="31"/>
        <v>0</v>
      </c>
    </row>
    <row r="1715" spans="1:5" x14ac:dyDescent="0.2">
      <c r="A1715" s="53">
        <v>1714</v>
      </c>
      <c r="B1715" s="4" t="s">
        <v>1558</v>
      </c>
      <c r="C1715" s="56">
        <v>4083</v>
      </c>
      <c r="D1715" s="75">
        <v>0</v>
      </c>
      <c r="E1715">
        <f t="shared" si="31"/>
        <v>0</v>
      </c>
    </row>
    <row r="1716" spans="1:5" x14ac:dyDescent="0.2">
      <c r="A1716" s="53">
        <v>1715</v>
      </c>
      <c r="B1716" s="4" t="s">
        <v>1560</v>
      </c>
      <c r="C1716" s="56">
        <v>24790</v>
      </c>
      <c r="D1716" s="75">
        <v>0</v>
      </c>
      <c r="E1716">
        <f t="shared" si="31"/>
        <v>0</v>
      </c>
    </row>
    <row r="1717" spans="1:5" x14ac:dyDescent="0.2">
      <c r="A1717" s="53">
        <v>1716</v>
      </c>
      <c r="B1717" s="4" t="s">
        <v>1562</v>
      </c>
      <c r="C1717" s="56">
        <v>14319</v>
      </c>
      <c r="D1717" s="75">
        <v>0</v>
      </c>
      <c r="E1717">
        <f t="shared" si="31"/>
        <v>0</v>
      </c>
    </row>
    <row r="1718" spans="1:5" x14ac:dyDescent="0.2">
      <c r="A1718" s="53">
        <v>1717</v>
      </c>
      <c r="B1718" s="4" t="s">
        <v>1564</v>
      </c>
      <c r="C1718" s="56">
        <v>9104</v>
      </c>
      <c r="D1718" s="75">
        <v>0</v>
      </c>
      <c r="E1718">
        <f t="shared" si="31"/>
        <v>0</v>
      </c>
    </row>
    <row r="1719" spans="1:5" x14ac:dyDescent="0.2">
      <c r="A1719" s="53">
        <v>1718</v>
      </c>
      <c r="B1719" s="4" t="s">
        <v>1566</v>
      </c>
      <c r="C1719" s="56">
        <v>2572</v>
      </c>
      <c r="D1719" s="75">
        <v>0</v>
      </c>
      <c r="E1719">
        <f t="shared" si="31"/>
        <v>0</v>
      </c>
    </row>
    <row r="1720" spans="1:5" x14ac:dyDescent="0.2">
      <c r="A1720" s="53">
        <v>1719</v>
      </c>
      <c r="B1720" s="4" t="s">
        <v>1568</v>
      </c>
      <c r="C1720" s="56">
        <v>3321</v>
      </c>
      <c r="D1720" s="75">
        <v>0</v>
      </c>
      <c r="E1720">
        <f t="shared" si="31"/>
        <v>0</v>
      </c>
    </row>
    <row r="1721" spans="1:5" x14ac:dyDescent="0.2">
      <c r="A1721" s="53">
        <v>1720</v>
      </c>
      <c r="B1721" s="4" t="s">
        <v>1570</v>
      </c>
      <c r="C1721" s="56">
        <v>19105</v>
      </c>
      <c r="D1721" s="75">
        <v>0</v>
      </c>
      <c r="E1721">
        <f t="shared" si="31"/>
        <v>0</v>
      </c>
    </row>
    <row r="1722" spans="1:5" x14ac:dyDescent="0.2">
      <c r="A1722" s="53">
        <v>1721</v>
      </c>
      <c r="B1722" s="4" t="s">
        <v>1571</v>
      </c>
      <c r="C1722" s="56">
        <v>2604</v>
      </c>
      <c r="D1722" s="75">
        <v>0</v>
      </c>
      <c r="E1722">
        <f t="shared" si="31"/>
        <v>0</v>
      </c>
    </row>
    <row r="1723" spans="1:5" x14ac:dyDescent="0.2">
      <c r="A1723" s="53">
        <v>1722</v>
      </c>
      <c r="B1723" s="4" t="s">
        <v>1572</v>
      </c>
      <c r="C1723" s="56">
        <v>1900</v>
      </c>
      <c r="D1723" s="75">
        <v>0</v>
      </c>
      <c r="E1723">
        <f t="shared" si="31"/>
        <v>0</v>
      </c>
    </row>
    <row r="1724" spans="1:5" x14ac:dyDescent="0.2">
      <c r="A1724" s="53">
        <v>1723</v>
      </c>
      <c r="B1724" s="4" t="s">
        <v>1573</v>
      </c>
      <c r="C1724" s="56">
        <v>7990</v>
      </c>
      <c r="D1724" s="75">
        <v>0</v>
      </c>
      <c r="E1724">
        <f t="shared" si="31"/>
        <v>0</v>
      </c>
    </row>
    <row r="1725" spans="1:5" x14ac:dyDescent="0.2">
      <c r="A1725" s="53">
        <v>1724</v>
      </c>
      <c r="B1725" s="4" t="s">
        <v>1574</v>
      </c>
      <c r="C1725" s="56">
        <v>8833</v>
      </c>
      <c r="D1725" s="75">
        <v>0</v>
      </c>
      <c r="E1725">
        <f t="shared" si="31"/>
        <v>0</v>
      </c>
    </row>
    <row r="1726" spans="1:5" x14ac:dyDescent="0.2">
      <c r="A1726" s="53">
        <v>1725</v>
      </c>
      <c r="B1726" s="4" t="s">
        <v>1576</v>
      </c>
      <c r="C1726" s="56">
        <v>8467</v>
      </c>
      <c r="D1726" s="75">
        <v>0</v>
      </c>
      <c r="E1726">
        <f t="shared" si="31"/>
        <v>0</v>
      </c>
    </row>
    <row r="1727" spans="1:5" x14ac:dyDescent="0.2">
      <c r="A1727" s="53">
        <v>1726</v>
      </c>
      <c r="B1727" s="4" t="s">
        <v>1578</v>
      </c>
      <c r="C1727" s="56">
        <v>1673</v>
      </c>
      <c r="D1727" s="75">
        <v>0</v>
      </c>
      <c r="E1727">
        <f t="shared" si="31"/>
        <v>0</v>
      </c>
    </row>
    <row r="1728" spans="1:5" x14ac:dyDescent="0.2">
      <c r="A1728" s="53">
        <v>1727</v>
      </c>
      <c r="B1728" s="4" t="s">
        <v>1580</v>
      </c>
      <c r="C1728" s="56">
        <v>34382</v>
      </c>
      <c r="D1728" s="75">
        <v>0</v>
      </c>
      <c r="E1728">
        <f t="shared" si="31"/>
        <v>0</v>
      </c>
    </row>
    <row r="1729" spans="1:5" x14ac:dyDescent="0.2">
      <c r="A1729" s="53">
        <v>1728</v>
      </c>
      <c r="B1729" s="4" t="s">
        <v>1582</v>
      </c>
      <c r="C1729" s="56">
        <v>39008</v>
      </c>
      <c r="D1729" s="75">
        <v>0</v>
      </c>
      <c r="E1729">
        <f t="shared" si="31"/>
        <v>0</v>
      </c>
    </row>
    <row r="1730" spans="1:5" x14ac:dyDescent="0.2">
      <c r="A1730" s="53">
        <v>1729</v>
      </c>
      <c r="B1730" s="4" t="s">
        <v>1583</v>
      </c>
      <c r="C1730" s="56">
        <v>2716</v>
      </c>
      <c r="D1730" s="75">
        <v>0</v>
      </c>
      <c r="E1730">
        <f t="shared" si="31"/>
        <v>0</v>
      </c>
    </row>
    <row r="1731" spans="1:5" x14ac:dyDescent="0.2">
      <c r="A1731" s="53">
        <v>1730</v>
      </c>
      <c r="B1731" s="4" t="s">
        <v>1584</v>
      </c>
      <c r="C1731" s="56">
        <v>18637</v>
      </c>
      <c r="D1731" s="75">
        <v>0</v>
      </c>
      <c r="E1731">
        <f t="shared" ref="E1731:E1794" si="32">D1731/C1731*1000</f>
        <v>0</v>
      </c>
    </row>
    <row r="1732" spans="1:5" x14ac:dyDescent="0.2">
      <c r="A1732" s="53">
        <v>1731</v>
      </c>
      <c r="B1732" s="4" t="s">
        <v>1585</v>
      </c>
      <c r="C1732" s="56">
        <v>7594</v>
      </c>
      <c r="D1732" s="75">
        <v>0</v>
      </c>
      <c r="E1732">
        <f t="shared" si="32"/>
        <v>0</v>
      </c>
    </row>
    <row r="1733" spans="1:5" x14ac:dyDescent="0.2">
      <c r="A1733" s="53">
        <v>1732</v>
      </c>
      <c r="B1733" s="4" t="s">
        <v>1588</v>
      </c>
      <c r="C1733" s="56">
        <v>2640</v>
      </c>
      <c r="D1733" s="75">
        <v>0</v>
      </c>
      <c r="E1733">
        <f t="shared" si="32"/>
        <v>0</v>
      </c>
    </row>
    <row r="1734" spans="1:5" x14ac:dyDescent="0.2">
      <c r="A1734" s="53">
        <v>1733</v>
      </c>
      <c r="B1734" s="4" t="s">
        <v>1589</v>
      </c>
      <c r="C1734" s="56">
        <v>2458</v>
      </c>
      <c r="D1734" s="75">
        <v>0</v>
      </c>
      <c r="E1734">
        <f t="shared" si="32"/>
        <v>0</v>
      </c>
    </row>
    <row r="1735" spans="1:5" x14ac:dyDescent="0.2">
      <c r="A1735" s="53">
        <v>1734</v>
      </c>
      <c r="B1735" s="4" t="s">
        <v>1591</v>
      </c>
      <c r="C1735" s="56">
        <v>29075</v>
      </c>
      <c r="D1735" s="75">
        <v>0</v>
      </c>
      <c r="E1735">
        <f t="shared" si="32"/>
        <v>0</v>
      </c>
    </row>
    <row r="1736" spans="1:5" x14ac:dyDescent="0.2">
      <c r="A1736" s="53">
        <v>1735</v>
      </c>
      <c r="B1736" s="4" t="s">
        <v>1593</v>
      </c>
      <c r="C1736" s="56">
        <v>6257</v>
      </c>
      <c r="D1736" s="75">
        <v>0</v>
      </c>
      <c r="E1736">
        <f t="shared" si="32"/>
        <v>0</v>
      </c>
    </row>
    <row r="1737" spans="1:5" x14ac:dyDescent="0.2">
      <c r="A1737" s="53">
        <v>1736</v>
      </c>
      <c r="B1737" s="4" t="s">
        <v>1597</v>
      </c>
      <c r="C1737" s="56">
        <v>33993</v>
      </c>
      <c r="D1737" s="75">
        <v>0</v>
      </c>
      <c r="E1737">
        <f t="shared" si="32"/>
        <v>0</v>
      </c>
    </row>
    <row r="1738" spans="1:5" x14ac:dyDescent="0.2">
      <c r="A1738" s="53">
        <v>1737</v>
      </c>
      <c r="B1738" s="4" t="s">
        <v>1601</v>
      </c>
      <c r="C1738" s="56">
        <v>2631</v>
      </c>
      <c r="D1738" s="75">
        <v>0</v>
      </c>
      <c r="E1738">
        <f t="shared" si="32"/>
        <v>0</v>
      </c>
    </row>
    <row r="1739" spans="1:5" x14ac:dyDescent="0.2">
      <c r="A1739" s="53">
        <v>1738</v>
      </c>
      <c r="B1739" s="4" t="s">
        <v>1603</v>
      </c>
      <c r="C1739" s="56">
        <v>2371</v>
      </c>
      <c r="D1739" s="75">
        <v>0</v>
      </c>
      <c r="E1739">
        <f t="shared" si="32"/>
        <v>0</v>
      </c>
    </row>
    <row r="1740" spans="1:5" x14ac:dyDescent="0.2">
      <c r="A1740" s="53">
        <v>1739</v>
      </c>
      <c r="B1740" s="4" t="s">
        <v>1604</v>
      </c>
      <c r="C1740" s="56">
        <v>7028</v>
      </c>
      <c r="D1740" s="75">
        <v>0</v>
      </c>
      <c r="E1740">
        <f t="shared" si="32"/>
        <v>0</v>
      </c>
    </row>
    <row r="1741" spans="1:5" x14ac:dyDescent="0.2">
      <c r="A1741" s="53">
        <v>1740</v>
      </c>
      <c r="B1741" s="4" t="s">
        <v>1605</v>
      </c>
      <c r="C1741" s="56">
        <v>5652</v>
      </c>
      <c r="D1741" s="75">
        <v>0</v>
      </c>
      <c r="E1741">
        <f t="shared" si="32"/>
        <v>0</v>
      </c>
    </row>
    <row r="1742" spans="1:5" x14ac:dyDescent="0.2">
      <c r="A1742" s="53">
        <v>1741</v>
      </c>
      <c r="B1742" s="4" t="s">
        <v>1607</v>
      </c>
      <c r="C1742" s="56">
        <v>1182</v>
      </c>
      <c r="D1742" s="75">
        <v>0</v>
      </c>
      <c r="E1742">
        <f t="shared" si="32"/>
        <v>0</v>
      </c>
    </row>
    <row r="1743" spans="1:5" x14ac:dyDescent="0.2">
      <c r="A1743" s="53">
        <v>1742</v>
      </c>
      <c r="B1743" s="4" t="s">
        <v>1609</v>
      </c>
      <c r="C1743" s="56">
        <v>5826</v>
      </c>
      <c r="D1743" s="75">
        <v>0</v>
      </c>
      <c r="E1743">
        <f t="shared" si="32"/>
        <v>0</v>
      </c>
    </row>
    <row r="1744" spans="1:5" x14ac:dyDescent="0.2">
      <c r="A1744" s="53">
        <v>1743</v>
      </c>
      <c r="B1744" s="4" t="s">
        <v>1611</v>
      </c>
      <c r="C1744" s="56">
        <v>2500</v>
      </c>
      <c r="D1744" s="75">
        <v>0</v>
      </c>
      <c r="E1744">
        <f t="shared" si="32"/>
        <v>0</v>
      </c>
    </row>
    <row r="1745" spans="1:5" x14ac:dyDescent="0.2">
      <c r="A1745" s="53">
        <v>1744</v>
      </c>
      <c r="B1745" s="4" t="s">
        <v>1612</v>
      </c>
      <c r="C1745" s="56">
        <v>5370</v>
      </c>
      <c r="D1745" s="75">
        <v>0</v>
      </c>
      <c r="E1745">
        <f t="shared" si="32"/>
        <v>0</v>
      </c>
    </row>
    <row r="1746" spans="1:5" x14ac:dyDescent="0.2">
      <c r="A1746" s="53">
        <v>1745</v>
      </c>
      <c r="B1746" s="4" t="s">
        <v>1614</v>
      </c>
      <c r="C1746" s="56">
        <v>33580</v>
      </c>
      <c r="D1746" s="75">
        <v>0</v>
      </c>
      <c r="E1746">
        <f t="shared" si="32"/>
        <v>0</v>
      </c>
    </row>
    <row r="1747" spans="1:5" x14ac:dyDescent="0.2">
      <c r="A1747" s="53">
        <v>1746</v>
      </c>
      <c r="B1747" s="4" t="s">
        <v>1616</v>
      </c>
      <c r="C1747" s="56">
        <v>3599</v>
      </c>
      <c r="D1747" s="75">
        <v>0</v>
      </c>
      <c r="E1747">
        <f t="shared" si="32"/>
        <v>0</v>
      </c>
    </row>
    <row r="1748" spans="1:5" x14ac:dyDescent="0.2">
      <c r="A1748" s="53">
        <v>1747</v>
      </c>
      <c r="B1748" s="4" t="s">
        <v>1618</v>
      </c>
      <c r="C1748" s="56">
        <v>1619</v>
      </c>
      <c r="D1748" s="75">
        <v>0</v>
      </c>
      <c r="E1748">
        <f t="shared" si="32"/>
        <v>0</v>
      </c>
    </row>
    <row r="1749" spans="1:5" x14ac:dyDescent="0.2">
      <c r="A1749" s="53">
        <v>1748</v>
      </c>
      <c r="B1749" s="4" t="s">
        <v>1620</v>
      </c>
      <c r="C1749" s="56">
        <v>13438</v>
      </c>
      <c r="D1749" s="75">
        <v>0</v>
      </c>
      <c r="E1749">
        <f t="shared" si="32"/>
        <v>0</v>
      </c>
    </row>
    <row r="1750" spans="1:5" x14ac:dyDescent="0.2">
      <c r="A1750" s="53">
        <v>1749</v>
      </c>
      <c r="B1750" s="4" t="s">
        <v>1621</v>
      </c>
      <c r="C1750" s="56">
        <v>18296</v>
      </c>
      <c r="D1750" s="75">
        <v>0</v>
      </c>
      <c r="E1750">
        <f t="shared" si="32"/>
        <v>0</v>
      </c>
    </row>
    <row r="1751" spans="1:5" x14ac:dyDescent="0.2">
      <c r="A1751" s="53">
        <v>1750</v>
      </c>
      <c r="B1751" s="4" t="s">
        <v>1622</v>
      </c>
      <c r="C1751" s="56">
        <v>2830</v>
      </c>
      <c r="D1751" s="75">
        <v>0</v>
      </c>
      <c r="E1751">
        <f t="shared" si="32"/>
        <v>0</v>
      </c>
    </row>
    <row r="1752" spans="1:5" x14ac:dyDescent="0.2">
      <c r="A1752" s="53">
        <v>1751</v>
      </c>
      <c r="B1752" s="4" t="s">
        <v>1625</v>
      </c>
      <c r="C1752" s="56">
        <v>3888</v>
      </c>
      <c r="D1752" s="75">
        <v>0</v>
      </c>
      <c r="E1752">
        <f t="shared" si="32"/>
        <v>0</v>
      </c>
    </row>
    <row r="1753" spans="1:5" x14ac:dyDescent="0.2">
      <c r="A1753" s="53">
        <v>1752</v>
      </c>
      <c r="B1753" s="4" t="s">
        <v>1627</v>
      </c>
      <c r="C1753" s="56">
        <v>7029</v>
      </c>
      <c r="D1753" s="75">
        <v>0</v>
      </c>
      <c r="E1753">
        <f t="shared" si="32"/>
        <v>0</v>
      </c>
    </row>
    <row r="1754" spans="1:5" x14ac:dyDescent="0.2">
      <c r="A1754" s="53">
        <v>1753</v>
      </c>
      <c r="B1754" s="4" t="s">
        <v>1629</v>
      </c>
      <c r="C1754" s="56">
        <v>2432</v>
      </c>
      <c r="D1754" s="75">
        <v>0</v>
      </c>
      <c r="E1754">
        <f t="shared" si="32"/>
        <v>0</v>
      </c>
    </row>
    <row r="1755" spans="1:5" x14ac:dyDescent="0.2">
      <c r="A1755" s="53">
        <v>1754</v>
      </c>
      <c r="B1755" s="4" t="s">
        <v>1632</v>
      </c>
      <c r="C1755" s="56">
        <v>1508</v>
      </c>
      <c r="D1755" s="75">
        <v>0</v>
      </c>
      <c r="E1755">
        <f t="shared" si="32"/>
        <v>0</v>
      </c>
    </row>
    <row r="1756" spans="1:5" x14ac:dyDescent="0.2">
      <c r="A1756" s="53">
        <v>1755</v>
      </c>
      <c r="B1756" s="4" t="s">
        <v>1636</v>
      </c>
      <c r="C1756" s="56">
        <v>2861</v>
      </c>
      <c r="D1756" s="75">
        <v>0</v>
      </c>
      <c r="E1756">
        <f t="shared" si="32"/>
        <v>0</v>
      </c>
    </row>
    <row r="1757" spans="1:5" x14ac:dyDescent="0.2">
      <c r="A1757" s="53">
        <v>1756</v>
      </c>
      <c r="B1757" s="4" t="s">
        <v>1637</v>
      </c>
      <c r="C1757" s="56">
        <v>9950</v>
      </c>
      <c r="D1757" s="75">
        <v>0</v>
      </c>
      <c r="E1757">
        <f t="shared" si="32"/>
        <v>0</v>
      </c>
    </row>
    <row r="1758" spans="1:5" x14ac:dyDescent="0.2">
      <c r="A1758" s="53">
        <v>1757</v>
      </c>
      <c r="B1758" s="4" t="s">
        <v>1638</v>
      </c>
      <c r="C1758" s="56">
        <v>2661</v>
      </c>
      <c r="D1758" s="75">
        <v>0</v>
      </c>
      <c r="E1758">
        <f t="shared" si="32"/>
        <v>0</v>
      </c>
    </row>
    <row r="1759" spans="1:5" x14ac:dyDescent="0.2">
      <c r="A1759" s="53">
        <v>1758</v>
      </c>
      <c r="B1759" s="4" t="s">
        <v>1639</v>
      </c>
      <c r="C1759" s="56">
        <v>32266</v>
      </c>
      <c r="D1759" s="75">
        <v>0</v>
      </c>
      <c r="E1759">
        <f t="shared" si="32"/>
        <v>0</v>
      </c>
    </row>
    <row r="1760" spans="1:5" x14ac:dyDescent="0.2">
      <c r="A1760" s="53">
        <v>1759</v>
      </c>
      <c r="B1760" s="4" t="s">
        <v>1640</v>
      </c>
      <c r="C1760" s="56">
        <v>11634</v>
      </c>
      <c r="D1760" s="75">
        <v>0</v>
      </c>
      <c r="E1760">
        <f t="shared" si="32"/>
        <v>0</v>
      </c>
    </row>
    <row r="1761" spans="1:5" x14ac:dyDescent="0.2">
      <c r="A1761" s="53">
        <v>1760</v>
      </c>
      <c r="B1761" s="4" t="s">
        <v>1641</v>
      </c>
      <c r="C1761" s="56">
        <v>9852</v>
      </c>
      <c r="D1761" s="75">
        <v>0</v>
      </c>
      <c r="E1761">
        <f t="shared" si="32"/>
        <v>0</v>
      </c>
    </row>
    <row r="1762" spans="1:5" x14ac:dyDescent="0.2">
      <c r="A1762" s="53">
        <v>1761</v>
      </c>
      <c r="B1762" s="4" t="s">
        <v>1642</v>
      </c>
      <c r="C1762" s="56">
        <v>30064</v>
      </c>
      <c r="D1762" s="75">
        <v>0</v>
      </c>
      <c r="E1762">
        <f t="shared" si="32"/>
        <v>0</v>
      </c>
    </row>
    <row r="1763" spans="1:5" x14ac:dyDescent="0.2">
      <c r="A1763" s="53">
        <v>1762</v>
      </c>
      <c r="B1763" s="4" t="s">
        <v>1644</v>
      </c>
      <c r="C1763" s="56">
        <v>3852</v>
      </c>
      <c r="D1763" s="75">
        <v>0</v>
      </c>
      <c r="E1763">
        <f t="shared" si="32"/>
        <v>0</v>
      </c>
    </row>
    <row r="1764" spans="1:5" x14ac:dyDescent="0.2">
      <c r="A1764" s="53">
        <v>1763</v>
      </c>
      <c r="B1764" s="4" t="s">
        <v>1646</v>
      </c>
      <c r="C1764" s="56">
        <v>36240</v>
      </c>
      <c r="D1764" s="75">
        <v>0</v>
      </c>
      <c r="E1764">
        <f t="shared" si="32"/>
        <v>0</v>
      </c>
    </row>
    <row r="1765" spans="1:5" x14ac:dyDescent="0.2">
      <c r="A1765" s="53">
        <v>1764</v>
      </c>
      <c r="B1765" s="4" t="s">
        <v>1647</v>
      </c>
      <c r="C1765" s="56">
        <v>5590</v>
      </c>
      <c r="D1765" s="75">
        <v>0</v>
      </c>
      <c r="E1765">
        <f t="shared" si="32"/>
        <v>0</v>
      </c>
    </row>
    <row r="1766" spans="1:5" x14ac:dyDescent="0.2">
      <c r="A1766" s="53">
        <v>1765</v>
      </c>
      <c r="B1766" s="4" t="s">
        <v>1648</v>
      </c>
      <c r="C1766" s="56">
        <v>30177</v>
      </c>
      <c r="D1766" s="75">
        <v>0</v>
      </c>
      <c r="E1766">
        <f t="shared" si="32"/>
        <v>0</v>
      </c>
    </row>
    <row r="1767" spans="1:5" x14ac:dyDescent="0.2">
      <c r="A1767" s="53">
        <v>1766</v>
      </c>
      <c r="B1767" s="4" t="s">
        <v>1649</v>
      </c>
      <c r="C1767" s="56">
        <v>5348</v>
      </c>
      <c r="D1767" s="75">
        <v>0</v>
      </c>
      <c r="E1767">
        <f t="shared" si="32"/>
        <v>0</v>
      </c>
    </row>
    <row r="1768" spans="1:5" x14ac:dyDescent="0.2">
      <c r="A1768" s="53">
        <v>1767</v>
      </c>
      <c r="B1768" s="4" t="s">
        <v>1651</v>
      </c>
      <c r="C1768" s="56">
        <v>2470</v>
      </c>
      <c r="D1768" s="75">
        <v>0</v>
      </c>
      <c r="E1768">
        <f t="shared" si="32"/>
        <v>0</v>
      </c>
    </row>
    <row r="1769" spans="1:5" x14ac:dyDescent="0.2">
      <c r="A1769" s="53">
        <v>1768</v>
      </c>
      <c r="B1769" s="4" t="s">
        <v>1655</v>
      </c>
      <c r="C1769" s="56">
        <v>15637</v>
      </c>
      <c r="D1769" s="75">
        <v>0</v>
      </c>
      <c r="E1769">
        <f t="shared" si="32"/>
        <v>0</v>
      </c>
    </row>
    <row r="1770" spans="1:5" x14ac:dyDescent="0.2">
      <c r="A1770" s="53">
        <v>1769</v>
      </c>
      <c r="B1770" s="4" t="s">
        <v>1657</v>
      </c>
      <c r="C1770" s="56">
        <v>2617</v>
      </c>
      <c r="D1770" s="75">
        <v>0</v>
      </c>
      <c r="E1770">
        <f t="shared" si="32"/>
        <v>0</v>
      </c>
    </row>
    <row r="1771" spans="1:5" x14ac:dyDescent="0.2">
      <c r="A1771" s="53">
        <v>1770</v>
      </c>
      <c r="B1771" s="4" t="s">
        <v>1659</v>
      </c>
      <c r="C1771" s="56">
        <v>5288</v>
      </c>
      <c r="D1771" s="75">
        <v>0</v>
      </c>
      <c r="E1771">
        <f t="shared" si="32"/>
        <v>0</v>
      </c>
    </row>
    <row r="1772" spans="1:5" x14ac:dyDescent="0.2">
      <c r="A1772" s="53">
        <v>1771</v>
      </c>
      <c r="B1772" s="4" t="s">
        <v>1661</v>
      </c>
      <c r="C1772" s="56">
        <v>15693</v>
      </c>
      <c r="D1772" s="75">
        <v>0</v>
      </c>
      <c r="E1772">
        <f t="shared" si="32"/>
        <v>0</v>
      </c>
    </row>
    <row r="1773" spans="1:5" x14ac:dyDescent="0.2">
      <c r="A1773" s="53">
        <v>1772</v>
      </c>
      <c r="B1773" s="4" t="s">
        <v>1663</v>
      </c>
      <c r="C1773" s="56">
        <v>3285</v>
      </c>
      <c r="D1773" s="75">
        <v>0</v>
      </c>
      <c r="E1773">
        <f t="shared" si="32"/>
        <v>0</v>
      </c>
    </row>
    <row r="1774" spans="1:5" x14ac:dyDescent="0.2">
      <c r="A1774" s="53">
        <v>1773</v>
      </c>
      <c r="B1774" s="4" t="s">
        <v>1665</v>
      </c>
      <c r="C1774" s="56">
        <v>5744</v>
      </c>
      <c r="D1774" s="75">
        <v>0</v>
      </c>
      <c r="E1774">
        <f t="shared" si="32"/>
        <v>0</v>
      </c>
    </row>
    <row r="1775" spans="1:5" x14ac:dyDescent="0.2">
      <c r="A1775" s="53">
        <v>1774</v>
      </c>
      <c r="B1775" s="4" t="s">
        <v>1667</v>
      </c>
      <c r="C1775" s="56">
        <v>5991</v>
      </c>
      <c r="D1775" s="75">
        <v>0</v>
      </c>
      <c r="E1775">
        <f t="shared" si="32"/>
        <v>0</v>
      </c>
    </row>
    <row r="1776" spans="1:5" x14ac:dyDescent="0.2">
      <c r="A1776" s="53">
        <v>1775</v>
      </c>
      <c r="B1776" s="4" t="s">
        <v>1669</v>
      </c>
      <c r="C1776" s="56">
        <v>4728</v>
      </c>
      <c r="D1776" s="75">
        <v>0</v>
      </c>
      <c r="E1776">
        <f t="shared" si="32"/>
        <v>0</v>
      </c>
    </row>
    <row r="1777" spans="1:5" x14ac:dyDescent="0.2">
      <c r="A1777" s="53">
        <v>1776</v>
      </c>
      <c r="B1777" s="4" t="s">
        <v>1670</v>
      </c>
      <c r="C1777" s="56">
        <v>27186</v>
      </c>
      <c r="D1777" s="75">
        <v>0</v>
      </c>
      <c r="E1777">
        <f t="shared" si="32"/>
        <v>0</v>
      </c>
    </row>
    <row r="1778" spans="1:5" x14ac:dyDescent="0.2">
      <c r="A1778" s="53">
        <v>1777</v>
      </c>
      <c r="B1778" s="4" t="s">
        <v>1672</v>
      </c>
      <c r="C1778" s="56">
        <v>9117</v>
      </c>
      <c r="D1778" s="75">
        <v>0</v>
      </c>
      <c r="E1778">
        <f t="shared" si="32"/>
        <v>0</v>
      </c>
    </row>
    <row r="1779" spans="1:5" x14ac:dyDescent="0.2">
      <c r="A1779" s="53">
        <v>1778</v>
      </c>
      <c r="B1779" s="4" t="s">
        <v>1674</v>
      </c>
      <c r="C1779" s="56">
        <v>2431</v>
      </c>
      <c r="D1779" s="75">
        <v>0</v>
      </c>
      <c r="E1779">
        <f t="shared" si="32"/>
        <v>0</v>
      </c>
    </row>
    <row r="1780" spans="1:5" x14ac:dyDescent="0.2">
      <c r="A1780" s="53">
        <v>1779</v>
      </c>
      <c r="B1780" s="4" t="s">
        <v>1676</v>
      </c>
      <c r="C1780" s="56">
        <v>61539</v>
      </c>
      <c r="D1780" s="75">
        <v>0</v>
      </c>
      <c r="E1780">
        <f t="shared" si="32"/>
        <v>0</v>
      </c>
    </row>
    <row r="1781" spans="1:5" x14ac:dyDescent="0.2">
      <c r="A1781" s="53">
        <v>1780</v>
      </c>
      <c r="B1781" s="4" t="s">
        <v>1678</v>
      </c>
      <c r="C1781" s="56">
        <v>4640</v>
      </c>
      <c r="D1781" s="75">
        <v>0</v>
      </c>
      <c r="E1781">
        <f t="shared" si="32"/>
        <v>0</v>
      </c>
    </row>
    <row r="1782" spans="1:5" x14ac:dyDescent="0.2">
      <c r="A1782" s="53">
        <v>1781</v>
      </c>
      <c r="B1782" s="4" t="s">
        <v>1680</v>
      </c>
      <c r="C1782" s="56">
        <v>9266</v>
      </c>
      <c r="D1782" s="75">
        <v>0</v>
      </c>
      <c r="E1782">
        <f t="shared" si="32"/>
        <v>0</v>
      </c>
    </row>
    <row r="1783" spans="1:5" x14ac:dyDescent="0.2">
      <c r="A1783" s="53">
        <v>1782</v>
      </c>
      <c r="B1783" s="4" t="s">
        <v>1682</v>
      </c>
      <c r="C1783" s="56">
        <v>72598</v>
      </c>
      <c r="D1783" s="75">
        <v>0</v>
      </c>
      <c r="E1783">
        <f t="shared" si="32"/>
        <v>0</v>
      </c>
    </row>
    <row r="1784" spans="1:5" x14ac:dyDescent="0.2">
      <c r="A1784" s="53">
        <v>1783</v>
      </c>
      <c r="B1784" s="4" t="s">
        <v>1684</v>
      </c>
      <c r="C1784" s="56">
        <v>4646</v>
      </c>
      <c r="D1784" s="75">
        <v>0</v>
      </c>
      <c r="E1784">
        <f t="shared" si="32"/>
        <v>0</v>
      </c>
    </row>
    <row r="1785" spans="1:5" x14ac:dyDescent="0.2">
      <c r="A1785" s="53">
        <v>1784</v>
      </c>
      <c r="B1785" s="4" t="s">
        <v>1686</v>
      </c>
      <c r="C1785" s="56">
        <v>2845</v>
      </c>
      <c r="D1785" s="75">
        <v>0</v>
      </c>
      <c r="E1785">
        <f t="shared" si="32"/>
        <v>0</v>
      </c>
    </row>
    <row r="1786" spans="1:5" x14ac:dyDescent="0.2">
      <c r="A1786" s="53">
        <v>1785</v>
      </c>
      <c r="B1786" s="4" t="s">
        <v>1688</v>
      </c>
      <c r="C1786" s="56">
        <v>53377</v>
      </c>
      <c r="D1786" s="75">
        <v>0</v>
      </c>
      <c r="E1786">
        <f t="shared" si="32"/>
        <v>0</v>
      </c>
    </row>
    <row r="1787" spans="1:5" x14ac:dyDescent="0.2">
      <c r="A1787" s="53">
        <v>1786</v>
      </c>
      <c r="B1787" s="4" t="s">
        <v>1689</v>
      </c>
      <c r="C1787" s="56">
        <v>4815</v>
      </c>
      <c r="D1787" s="75">
        <v>0</v>
      </c>
      <c r="E1787">
        <f t="shared" si="32"/>
        <v>0</v>
      </c>
    </row>
    <row r="1788" spans="1:5" x14ac:dyDescent="0.2">
      <c r="A1788" s="53">
        <v>1787</v>
      </c>
      <c r="B1788" s="4" t="s">
        <v>1691</v>
      </c>
      <c r="C1788" s="56">
        <v>21073</v>
      </c>
      <c r="D1788" s="75">
        <v>0</v>
      </c>
      <c r="E1788">
        <f t="shared" si="32"/>
        <v>0</v>
      </c>
    </row>
    <row r="1789" spans="1:5" x14ac:dyDescent="0.2">
      <c r="A1789" s="53">
        <v>1788</v>
      </c>
      <c r="B1789" s="4" t="s">
        <v>1695</v>
      </c>
      <c r="C1789" s="56">
        <v>2427</v>
      </c>
      <c r="D1789" s="75">
        <v>0</v>
      </c>
      <c r="E1789">
        <f t="shared" si="32"/>
        <v>0</v>
      </c>
    </row>
    <row r="1790" spans="1:5" x14ac:dyDescent="0.2">
      <c r="A1790" s="53">
        <v>1789</v>
      </c>
      <c r="B1790" s="4" t="s">
        <v>1697</v>
      </c>
      <c r="C1790" s="56">
        <v>5763</v>
      </c>
      <c r="D1790" s="75">
        <v>0</v>
      </c>
      <c r="E1790">
        <f t="shared" si="32"/>
        <v>0</v>
      </c>
    </row>
    <row r="1791" spans="1:5" x14ac:dyDescent="0.2">
      <c r="A1791" s="53">
        <v>1790</v>
      </c>
      <c r="B1791" s="4" t="s">
        <v>1699</v>
      </c>
      <c r="C1791" s="56">
        <v>3566</v>
      </c>
      <c r="D1791" s="75">
        <v>0</v>
      </c>
      <c r="E1791">
        <f t="shared" si="32"/>
        <v>0</v>
      </c>
    </row>
    <row r="1792" spans="1:5" x14ac:dyDescent="0.2">
      <c r="A1792" s="53">
        <v>1791</v>
      </c>
      <c r="B1792" s="4" t="s">
        <v>1701</v>
      </c>
      <c r="C1792" s="56">
        <v>4005</v>
      </c>
      <c r="D1792" s="75">
        <v>0</v>
      </c>
      <c r="E1792">
        <f t="shared" si="32"/>
        <v>0</v>
      </c>
    </row>
    <row r="1793" spans="1:5" x14ac:dyDescent="0.2">
      <c r="A1793" s="53">
        <v>1792</v>
      </c>
      <c r="B1793" s="4" t="s">
        <v>1703</v>
      </c>
      <c r="C1793" s="56">
        <v>1986</v>
      </c>
      <c r="D1793" s="75">
        <v>0</v>
      </c>
      <c r="E1793">
        <f t="shared" si="32"/>
        <v>0</v>
      </c>
    </row>
    <row r="1794" spans="1:5" x14ac:dyDescent="0.2">
      <c r="A1794" s="53">
        <v>1793</v>
      </c>
      <c r="B1794" s="4" t="s">
        <v>1705</v>
      </c>
      <c r="C1794" s="56">
        <v>4984</v>
      </c>
      <c r="D1794" s="75">
        <v>0</v>
      </c>
      <c r="E1794">
        <f t="shared" si="32"/>
        <v>0</v>
      </c>
    </row>
    <row r="1795" spans="1:5" x14ac:dyDescent="0.2">
      <c r="A1795" s="53">
        <v>1794</v>
      </c>
      <c r="B1795" s="4" t="s">
        <v>1707</v>
      </c>
      <c r="C1795" s="56">
        <v>22312</v>
      </c>
      <c r="D1795" s="75">
        <v>0</v>
      </c>
      <c r="E1795">
        <f t="shared" ref="E1795:E1858" si="33">D1795/C1795*1000</f>
        <v>0</v>
      </c>
    </row>
    <row r="1796" spans="1:5" x14ac:dyDescent="0.2">
      <c r="A1796" s="53">
        <v>1795</v>
      </c>
      <c r="B1796" s="4" t="s">
        <v>1709</v>
      </c>
      <c r="C1796" s="56">
        <v>7725</v>
      </c>
      <c r="D1796" s="75">
        <v>0</v>
      </c>
      <c r="E1796">
        <f t="shared" si="33"/>
        <v>0</v>
      </c>
    </row>
    <row r="1797" spans="1:5" x14ac:dyDescent="0.2">
      <c r="A1797" s="53">
        <v>1796</v>
      </c>
      <c r="B1797" s="4" t="s">
        <v>1710</v>
      </c>
      <c r="C1797" s="56">
        <v>2740</v>
      </c>
      <c r="D1797" s="75">
        <v>0</v>
      </c>
      <c r="E1797">
        <f t="shared" si="33"/>
        <v>0</v>
      </c>
    </row>
    <row r="1798" spans="1:5" x14ac:dyDescent="0.2">
      <c r="A1798" s="53">
        <v>1797</v>
      </c>
      <c r="B1798" s="4" t="s">
        <v>1712</v>
      </c>
      <c r="C1798" s="56">
        <v>7018</v>
      </c>
      <c r="D1798" s="75">
        <v>0</v>
      </c>
      <c r="E1798">
        <f t="shared" si="33"/>
        <v>0</v>
      </c>
    </row>
    <row r="1799" spans="1:5" x14ac:dyDescent="0.2">
      <c r="A1799" s="53">
        <v>1798</v>
      </c>
      <c r="B1799" s="4" t="s">
        <v>1714</v>
      </c>
      <c r="C1799" s="56">
        <v>1441</v>
      </c>
      <c r="D1799" s="75">
        <v>0</v>
      </c>
      <c r="E1799">
        <f t="shared" si="33"/>
        <v>0</v>
      </c>
    </row>
    <row r="1800" spans="1:5" x14ac:dyDescent="0.2">
      <c r="A1800" s="53">
        <v>1799</v>
      </c>
      <c r="B1800" s="4" t="s">
        <v>1716</v>
      </c>
      <c r="C1800" s="56">
        <v>5533</v>
      </c>
      <c r="D1800" s="75">
        <v>0</v>
      </c>
      <c r="E1800">
        <f t="shared" si="33"/>
        <v>0</v>
      </c>
    </row>
    <row r="1801" spans="1:5" x14ac:dyDescent="0.2">
      <c r="A1801" s="53">
        <v>1800</v>
      </c>
      <c r="B1801" s="4" t="s">
        <v>1717</v>
      </c>
      <c r="C1801" s="56">
        <v>2031</v>
      </c>
      <c r="D1801" s="75">
        <v>0</v>
      </c>
      <c r="E1801">
        <f t="shared" si="33"/>
        <v>0</v>
      </c>
    </row>
    <row r="1802" spans="1:5" x14ac:dyDescent="0.2">
      <c r="A1802" s="53">
        <v>1801</v>
      </c>
      <c r="B1802" s="4" t="s">
        <v>1719</v>
      </c>
      <c r="C1802" s="56">
        <v>8299</v>
      </c>
      <c r="D1802" s="75">
        <v>0</v>
      </c>
      <c r="E1802">
        <f t="shared" si="33"/>
        <v>0</v>
      </c>
    </row>
    <row r="1803" spans="1:5" x14ac:dyDescent="0.2">
      <c r="A1803" s="53">
        <v>1802</v>
      </c>
      <c r="B1803" s="4" t="s">
        <v>1721</v>
      </c>
      <c r="C1803" s="56">
        <v>3118</v>
      </c>
      <c r="D1803" s="75">
        <v>0</v>
      </c>
      <c r="E1803">
        <f t="shared" si="33"/>
        <v>0</v>
      </c>
    </row>
    <row r="1804" spans="1:5" x14ac:dyDescent="0.2">
      <c r="A1804" s="53">
        <v>1803</v>
      </c>
      <c r="B1804" s="4" t="s">
        <v>1725</v>
      </c>
      <c r="C1804" s="56">
        <v>19423</v>
      </c>
      <c r="D1804" s="75">
        <v>0</v>
      </c>
      <c r="E1804">
        <f t="shared" si="33"/>
        <v>0</v>
      </c>
    </row>
    <row r="1805" spans="1:5" x14ac:dyDescent="0.2">
      <c r="A1805" s="53">
        <v>1804</v>
      </c>
      <c r="B1805" s="4" t="s">
        <v>1726</v>
      </c>
      <c r="C1805" s="56">
        <v>22536</v>
      </c>
      <c r="D1805" s="75">
        <v>0</v>
      </c>
      <c r="E1805">
        <f t="shared" si="33"/>
        <v>0</v>
      </c>
    </row>
    <row r="1806" spans="1:5" x14ac:dyDescent="0.2">
      <c r="A1806" s="53">
        <v>1805</v>
      </c>
      <c r="B1806" s="4" t="s">
        <v>1727</v>
      </c>
      <c r="C1806" s="56">
        <v>25225</v>
      </c>
      <c r="D1806" s="75">
        <v>0</v>
      </c>
      <c r="E1806">
        <f t="shared" si="33"/>
        <v>0</v>
      </c>
    </row>
    <row r="1807" spans="1:5" x14ac:dyDescent="0.2">
      <c r="A1807" s="53">
        <v>1806</v>
      </c>
      <c r="B1807" s="4" t="s">
        <v>1728</v>
      </c>
      <c r="C1807" s="56">
        <v>7594</v>
      </c>
      <c r="D1807" s="75">
        <v>0</v>
      </c>
      <c r="E1807">
        <f t="shared" si="33"/>
        <v>0</v>
      </c>
    </row>
    <row r="1808" spans="1:5" x14ac:dyDescent="0.2">
      <c r="A1808" s="53">
        <v>1807</v>
      </c>
      <c r="B1808" s="4" t="s">
        <v>1732</v>
      </c>
      <c r="C1808" s="56">
        <v>13176</v>
      </c>
      <c r="D1808" s="75">
        <v>0</v>
      </c>
      <c r="E1808">
        <f t="shared" si="33"/>
        <v>0</v>
      </c>
    </row>
    <row r="1809" spans="1:5" x14ac:dyDescent="0.2">
      <c r="A1809" s="53">
        <v>1808</v>
      </c>
      <c r="B1809" s="4" t="s">
        <v>1734</v>
      </c>
      <c r="C1809" s="56">
        <v>22829</v>
      </c>
      <c r="D1809" s="75">
        <v>0</v>
      </c>
      <c r="E1809">
        <f t="shared" si="33"/>
        <v>0</v>
      </c>
    </row>
    <row r="1810" spans="1:5" x14ac:dyDescent="0.2">
      <c r="A1810" s="53">
        <v>1809</v>
      </c>
      <c r="B1810" s="4" t="s">
        <v>1737</v>
      </c>
      <c r="C1810" s="56">
        <v>20243</v>
      </c>
      <c r="D1810" s="75">
        <v>0</v>
      </c>
      <c r="E1810">
        <f t="shared" si="33"/>
        <v>0</v>
      </c>
    </row>
    <row r="1811" spans="1:5" x14ac:dyDescent="0.2">
      <c r="A1811" s="53">
        <v>1810</v>
      </c>
      <c r="B1811" s="4" t="s">
        <v>1740</v>
      </c>
      <c r="C1811" s="56">
        <v>31632</v>
      </c>
      <c r="D1811" s="75">
        <v>0</v>
      </c>
      <c r="E1811">
        <f t="shared" si="33"/>
        <v>0</v>
      </c>
    </row>
    <row r="1812" spans="1:5" x14ac:dyDescent="0.2">
      <c r="A1812" s="53">
        <v>1811</v>
      </c>
      <c r="B1812" s="4" t="s">
        <v>1742</v>
      </c>
      <c r="C1812" s="56">
        <v>8511</v>
      </c>
      <c r="D1812" s="75">
        <v>0</v>
      </c>
      <c r="E1812">
        <f t="shared" si="33"/>
        <v>0</v>
      </c>
    </row>
    <row r="1813" spans="1:5" x14ac:dyDescent="0.2">
      <c r="A1813" s="53">
        <v>1812</v>
      </c>
      <c r="B1813" s="4" t="s">
        <v>1744</v>
      </c>
      <c r="C1813" s="56">
        <v>12558</v>
      </c>
      <c r="D1813" s="75">
        <v>0</v>
      </c>
      <c r="E1813">
        <f t="shared" si="33"/>
        <v>0</v>
      </c>
    </row>
    <row r="1814" spans="1:5" x14ac:dyDescent="0.2">
      <c r="A1814" s="53">
        <v>1813</v>
      </c>
      <c r="B1814" s="4" t="s">
        <v>1746</v>
      </c>
      <c r="C1814" s="56">
        <v>21503</v>
      </c>
      <c r="D1814" s="75">
        <v>0</v>
      </c>
      <c r="E1814">
        <f t="shared" si="33"/>
        <v>0</v>
      </c>
    </row>
    <row r="1815" spans="1:5" x14ac:dyDescent="0.2">
      <c r="A1815" s="53">
        <v>1814</v>
      </c>
      <c r="B1815" s="4" t="s">
        <v>1750</v>
      </c>
      <c r="C1815" s="56">
        <v>12520</v>
      </c>
      <c r="D1815" s="75">
        <v>0</v>
      </c>
      <c r="E1815">
        <f t="shared" si="33"/>
        <v>0</v>
      </c>
    </row>
    <row r="1816" spans="1:5" x14ac:dyDescent="0.2">
      <c r="A1816" s="53">
        <v>1815</v>
      </c>
      <c r="B1816" s="4" t="s">
        <v>1753</v>
      </c>
      <c r="C1816" s="56">
        <v>39421</v>
      </c>
      <c r="D1816" s="75">
        <v>0</v>
      </c>
      <c r="E1816">
        <f t="shared" si="33"/>
        <v>0</v>
      </c>
    </row>
    <row r="1817" spans="1:5" x14ac:dyDescent="0.2">
      <c r="A1817" s="53">
        <v>1816</v>
      </c>
      <c r="B1817" s="4" t="s">
        <v>1757</v>
      </c>
      <c r="C1817" s="56">
        <v>4747</v>
      </c>
      <c r="D1817" s="75">
        <v>0</v>
      </c>
      <c r="E1817">
        <f t="shared" si="33"/>
        <v>0</v>
      </c>
    </row>
    <row r="1818" spans="1:5" x14ac:dyDescent="0.2">
      <c r="A1818" s="53">
        <v>1817</v>
      </c>
      <c r="B1818" s="4" t="s">
        <v>1759</v>
      </c>
      <c r="C1818" s="56">
        <v>11141</v>
      </c>
      <c r="D1818" s="75">
        <v>0</v>
      </c>
      <c r="E1818">
        <f t="shared" si="33"/>
        <v>0</v>
      </c>
    </row>
    <row r="1819" spans="1:5" x14ac:dyDescent="0.2">
      <c r="A1819" s="53">
        <v>1818</v>
      </c>
      <c r="B1819" s="4" t="s">
        <v>1760</v>
      </c>
      <c r="C1819" s="56">
        <v>26149</v>
      </c>
      <c r="D1819" s="75">
        <v>0</v>
      </c>
      <c r="E1819">
        <f t="shared" si="33"/>
        <v>0</v>
      </c>
    </row>
    <row r="1820" spans="1:5" x14ac:dyDescent="0.2">
      <c r="A1820" s="53">
        <v>1819</v>
      </c>
      <c r="B1820" s="4" t="s">
        <v>1762</v>
      </c>
      <c r="C1820" s="56">
        <v>16205</v>
      </c>
      <c r="D1820" s="75">
        <v>0</v>
      </c>
      <c r="E1820">
        <f t="shared" si="33"/>
        <v>0</v>
      </c>
    </row>
    <row r="1821" spans="1:5" x14ac:dyDescent="0.2">
      <c r="A1821" s="53">
        <v>1820</v>
      </c>
      <c r="B1821" s="4" t="s">
        <v>1766</v>
      </c>
      <c r="C1821" s="56">
        <v>19465</v>
      </c>
      <c r="D1821" s="75">
        <v>0</v>
      </c>
      <c r="E1821">
        <f t="shared" si="33"/>
        <v>0</v>
      </c>
    </row>
    <row r="1822" spans="1:5" x14ac:dyDescent="0.2">
      <c r="A1822" s="53">
        <v>1821</v>
      </c>
      <c r="B1822" s="4" t="s">
        <v>1767</v>
      </c>
      <c r="C1822" s="56">
        <v>9139</v>
      </c>
      <c r="D1822" s="75">
        <v>0</v>
      </c>
      <c r="E1822">
        <f t="shared" si="33"/>
        <v>0</v>
      </c>
    </row>
    <row r="1823" spans="1:5" x14ac:dyDescent="0.2">
      <c r="A1823" s="53">
        <v>1822</v>
      </c>
      <c r="B1823" s="4" t="s">
        <v>1768</v>
      </c>
      <c r="C1823" s="56">
        <v>8807</v>
      </c>
      <c r="D1823" s="75">
        <v>0</v>
      </c>
      <c r="E1823">
        <f t="shared" si="33"/>
        <v>0</v>
      </c>
    </row>
    <row r="1824" spans="1:5" x14ac:dyDescent="0.2">
      <c r="A1824" s="53">
        <v>1823</v>
      </c>
      <c r="B1824" s="4" t="s">
        <v>1769</v>
      </c>
      <c r="C1824" s="56">
        <v>5992</v>
      </c>
      <c r="D1824" s="75">
        <v>0</v>
      </c>
      <c r="E1824">
        <f t="shared" si="33"/>
        <v>0</v>
      </c>
    </row>
    <row r="1825" spans="1:5" x14ac:dyDescent="0.2">
      <c r="A1825" s="53">
        <v>1824</v>
      </c>
      <c r="B1825" s="4" t="s">
        <v>1771</v>
      </c>
      <c r="C1825" s="56">
        <v>12749</v>
      </c>
      <c r="D1825" s="75">
        <v>0</v>
      </c>
      <c r="E1825">
        <f t="shared" si="33"/>
        <v>0</v>
      </c>
    </row>
    <row r="1826" spans="1:5" x14ac:dyDescent="0.2">
      <c r="A1826" s="53">
        <v>1825</v>
      </c>
      <c r="B1826" s="4" t="s">
        <v>1773</v>
      </c>
      <c r="C1826" s="56">
        <v>7265</v>
      </c>
      <c r="D1826" s="75">
        <v>0</v>
      </c>
      <c r="E1826">
        <f t="shared" si="33"/>
        <v>0</v>
      </c>
    </row>
    <row r="1827" spans="1:5" x14ac:dyDescent="0.2">
      <c r="A1827" s="53">
        <v>1826</v>
      </c>
      <c r="B1827" s="4" t="s">
        <v>1775</v>
      </c>
      <c r="C1827" s="56">
        <v>13962</v>
      </c>
      <c r="D1827" s="75">
        <v>0</v>
      </c>
      <c r="E1827">
        <f t="shared" si="33"/>
        <v>0</v>
      </c>
    </row>
    <row r="1828" spans="1:5" x14ac:dyDescent="0.2">
      <c r="A1828" s="53">
        <v>1827</v>
      </c>
      <c r="B1828" s="4" t="s">
        <v>1778</v>
      </c>
      <c r="C1828" s="56">
        <v>15787</v>
      </c>
      <c r="D1828" s="75">
        <v>0</v>
      </c>
      <c r="E1828">
        <f t="shared" si="33"/>
        <v>0</v>
      </c>
    </row>
    <row r="1829" spans="1:5" x14ac:dyDescent="0.2">
      <c r="A1829" s="53">
        <v>1828</v>
      </c>
      <c r="B1829" s="4" t="s">
        <v>1782</v>
      </c>
      <c r="C1829" s="56">
        <v>6218</v>
      </c>
      <c r="D1829" s="75">
        <v>0</v>
      </c>
      <c r="E1829">
        <f t="shared" si="33"/>
        <v>0</v>
      </c>
    </row>
    <row r="1830" spans="1:5" x14ac:dyDescent="0.2">
      <c r="A1830" s="53">
        <v>1829</v>
      </c>
      <c r="B1830" s="4" t="s">
        <v>1783</v>
      </c>
      <c r="C1830" s="56">
        <v>8840</v>
      </c>
      <c r="D1830" s="75">
        <v>0</v>
      </c>
      <c r="E1830">
        <f t="shared" si="33"/>
        <v>0</v>
      </c>
    </row>
    <row r="1831" spans="1:5" x14ac:dyDescent="0.2">
      <c r="A1831" s="53">
        <v>1830</v>
      </c>
      <c r="B1831" s="4" t="s">
        <v>1784</v>
      </c>
      <c r="C1831" s="56">
        <v>18207</v>
      </c>
      <c r="D1831" s="75">
        <v>0</v>
      </c>
      <c r="E1831">
        <f t="shared" si="33"/>
        <v>0</v>
      </c>
    </row>
    <row r="1832" spans="1:5" x14ac:dyDescent="0.2">
      <c r="A1832" s="53">
        <v>1831</v>
      </c>
      <c r="B1832" s="4" t="s">
        <v>1786</v>
      </c>
      <c r="C1832" s="56">
        <v>26181</v>
      </c>
      <c r="D1832" s="75">
        <v>0</v>
      </c>
      <c r="E1832">
        <f t="shared" si="33"/>
        <v>0</v>
      </c>
    </row>
    <row r="1833" spans="1:5" x14ac:dyDescent="0.2">
      <c r="A1833" s="53">
        <v>1832</v>
      </c>
      <c r="B1833" s="4" t="s">
        <v>1787</v>
      </c>
      <c r="C1833" s="56">
        <v>37050</v>
      </c>
      <c r="D1833" s="75">
        <v>0</v>
      </c>
      <c r="E1833">
        <f t="shared" si="33"/>
        <v>0</v>
      </c>
    </row>
    <row r="1834" spans="1:5" x14ac:dyDescent="0.2">
      <c r="A1834" s="53">
        <v>1833</v>
      </c>
      <c r="B1834" s="4" t="s">
        <v>1789</v>
      </c>
      <c r="C1834" s="56">
        <v>27406</v>
      </c>
      <c r="D1834" s="75">
        <v>0</v>
      </c>
      <c r="E1834">
        <f t="shared" si="33"/>
        <v>0</v>
      </c>
    </row>
    <row r="1835" spans="1:5" x14ac:dyDescent="0.2">
      <c r="A1835" s="53">
        <v>1834</v>
      </c>
      <c r="B1835" s="4" t="s">
        <v>1791</v>
      </c>
      <c r="C1835" s="56">
        <v>11644</v>
      </c>
      <c r="D1835" s="75">
        <v>0</v>
      </c>
      <c r="E1835">
        <f t="shared" si="33"/>
        <v>0</v>
      </c>
    </row>
    <row r="1836" spans="1:5" x14ac:dyDescent="0.2">
      <c r="A1836" s="53">
        <v>1835</v>
      </c>
      <c r="B1836" s="4" t="s">
        <v>1793</v>
      </c>
      <c r="C1836" s="56">
        <v>35213</v>
      </c>
      <c r="D1836" s="75">
        <v>0</v>
      </c>
      <c r="E1836">
        <f t="shared" si="33"/>
        <v>0</v>
      </c>
    </row>
    <row r="1837" spans="1:5" x14ac:dyDescent="0.2">
      <c r="A1837" s="53">
        <v>1836</v>
      </c>
      <c r="B1837" s="4" t="s">
        <v>1795</v>
      </c>
      <c r="C1837" s="56">
        <v>9050</v>
      </c>
      <c r="D1837" s="75">
        <v>0</v>
      </c>
      <c r="E1837">
        <f t="shared" si="33"/>
        <v>0</v>
      </c>
    </row>
    <row r="1838" spans="1:5" x14ac:dyDescent="0.2">
      <c r="A1838" s="53">
        <v>1837</v>
      </c>
      <c r="B1838" s="4" t="s">
        <v>1797</v>
      </c>
      <c r="C1838" s="56">
        <v>24725</v>
      </c>
      <c r="D1838" s="75">
        <v>0</v>
      </c>
      <c r="E1838">
        <f t="shared" si="33"/>
        <v>0</v>
      </c>
    </row>
    <row r="1839" spans="1:5" x14ac:dyDescent="0.2">
      <c r="A1839" s="53">
        <v>1838</v>
      </c>
      <c r="B1839" s="4" t="s">
        <v>1799</v>
      </c>
      <c r="C1839" s="56">
        <v>19627</v>
      </c>
      <c r="D1839" s="75">
        <v>0</v>
      </c>
      <c r="E1839">
        <f t="shared" si="33"/>
        <v>0</v>
      </c>
    </row>
    <row r="1840" spans="1:5" x14ac:dyDescent="0.2">
      <c r="A1840" s="53">
        <v>1839</v>
      </c>
      <c r="B1840" s="4" t="s">
        <v>1800</v>
      </c>
      <c r="C1840" s="56">
        <v>20117</v>
      </c>
      <c r="D1840" s="75">
        <v>0</v>
      </c>
      <c r="E1840">
        <f t="shared" si="33"/>
        <v>0</v>
      </c>
    </row>
    <row r="1841" spans="1:5" x14ac:dyDescent="0.2">
      <c r="A1841" s="53">
        <v>1840</v>
      </c>
      <c r="B1841" s="4" t="s">
        <v>1801</v>
      </c>
      <c r="C1841" s="56">
        <v>44255</v>
      </c>
      <c r="D1841" s="75">
        <v>0</v>
      </c>
      <c r="E1841">
        <f t="shared" si="33"/>
        <v>0</v>
      </c>
    </row>
    <row r="1842" spans="1:5" x14ac:dyDescent="0.2">
      <c r="A1842" s="53">
        <v>1841</v>
      </c>
      <c r="B1842" s="4" t="s">
        <v>1802</v>
      </c>
      <c r="C1842" s="56">
        <v>16447</v>
      </c>
      <c r="D1842" s="75">
        <v>0</v>
      </c>
      <c r="E1842">
        <f t="shared" si="33"/>
        <v>0</v>
      </c>
    </row>
    <row r="1843" spans="1:5" x14ac:dyDescent="0.2">
      <c r="A1843" s="53">
        <v>1842</v>
      </c>
      <c r="B1843" s="4" t="s">
        <v>1803</v>
      </c>
      <c r="C1843" s="56">
        <v>4372</v>
      </c>
      <c r="D1843" s="75">
        <v>0</v>
      </c>
      <c r="E1843">
        <f t="shared" si="33"/>
        <v>0</v>
      </c>
    </row>
    <row r="1844" spans="1:5" x14ac:dyDescent="0.2">
      <c r="A1844" s="53">
        <v>1843</v>
      </c>
      <c r="B1844" s="4" t="s">
        <v>1805</v>
      </c>
      <c r="C1844" s="56">
        <v>45127</v>
      </c>
      <c r="D1844" s="75">
        <v>0</v>
      </c>
      <c r="E1844">
        <f t="shared" si="33"/>
        <v>0</v>
      </c>
    </row>
    <row r="1845" spans="1:5" x14ac:dyDescent="0.2">
      <c r="A1845" s="53">
        <v>1844</v>
      </c>
      <c r="B1845" s="4" t="s">
        <v>1807</v>
      </c>
      <c r="C1845" s="56">
        <v>13325</v>
      </c>
      <c r="D1845" s="75">
        <v>0</v>
      </c>
      <c r="E1845">
        <f t="shared" si="33"/>
        <v>0</v>
      </c>
    </row>
    <row r="1846" spans="1:5" x14ac:dyDescent="0.2">
      <c r="A1846" s="53">
        <v>1845</v>
      </c>
      <c r="B1846" s="4" t="s">
        <v>1811</v>
      </c>
      <c r="C1846" s="56">
        <v>22051</v>
      </c>
      <c r="D1846" s="75">
        <v>0</v>
      </c>
      <c r="E1846">
        <f t="shared" si="33"/>
        <v>0</v>
      </c>
    </row>
    <row r="1847" spans="1:5" x14ac:dyDescent="0.2">
      <c r="A1847" s="53">
        <v>1846</v>
      </c>
      <c r="B1847" s="4" t="s">
        <v>1814</v>
      </c>
      <c r="C1847" s="56">
        <v>13321</v>
      </c>
      <c r="D1847" s="75">
        <v>0</v>
      </c>
      <c r="E1847">
        <f t="shared" si="33"/>
        <v>0</v>
      </c>
    </row>
    <row r="1848" spans="1:5" x14ac:dyDescent="0.2">
      <c r="A1848" s="53">
        <v>1847</v>
      </c>
      <c r="B1848" s="4" t="s">
        <v>1816</v>
      </c>
      <c r="C1848" s="56">
        <v>29532</v>
      </c>
      <c r="D1848" s="75">
        <v>0</v>
      </c>
      <c r="E1848">
        <f t="shared" si="33"/>
        <v>0</v>
      </c>
    </row>
    <row r="1849" spans="1:5" x14ac:dyDescent="0.2">
      <c r="A1849" s="53">
        <v>1848</v>
      </c>
      <c r="B1849" s="4" t="s">
        <v>1817</v>
      </c>
      <c r="C1849" s="56">
        <v>15184</v>
      </c>
      <c r="D1849" s="75">
        <v>0</v>
      </c>
      <c r="E1849">
        <f t="shared" si="33"/>
        <v>0</v>
      </c>
    </row>
    <row r="1850" spans="1:5" x14ac:dyDescent="0.2">
      <c r="A1850" s="53">
        <v>1849</v>
      </c>
      <c r="B1850" s="4" t="s">
        <v>1821</v>
      </c>
      <c r="C1850" s="56">
        <v>15765</v>
      </c>
      <c r="D1850" s="75">
        <v>0</v>
      </c>
      <c r="E1850">
        <f t="shared" si="33"/>
        <v>0</v>
      </c>
    </row>
    <row r="1851" spans="1:5" x14ac:dyDescent="0.2">
      <c r="A1851" s="53">
        <v>1850</v>
      </c>
      <c r="B1851" s="4" t="s">
        <v>1822</v>
      </c>
      <c r="C1851" s="56">
        <v>7297</v>
      </c>
      <c r="D1851" s="75">
        <v>0</v>
      </c>
      <c r="E1851">
        <f t="shared" si="33"/>
        <v>0</v>
      </c>
    </row>
    <row r="1852" spans="1:5" x14ac:dyDescent="0.2">
      <c r="A1852" s="53">
        <v>1851</v>
      </c>
      <c r="B1852" s="4" t="s">
        <v>1823</v>
      </c>
      <c r="C1852" s="56">
        <v>9627</v>
      </c>
      <c r="D1852" s="75">
        <v>0</v>
      </c>
      <c r="E1852">
        <f t="shared" si="33"/>
        <v>0</v>
      </c>
    </row>
    <row r="1853" spans="1:5" x14ac:dyDescent="0.2">
      <c r="A1853" s="53">
        <v>1852</v>
      </c>
      <c r="B1853" s="4" t="s">
        <v>1825</v>
      </c>
      <c r="C1853" s="56">
        <v>19952</v>
      </c>
      <c r="D1853" s="75">
        <v>0</v>
      </c>
      <c r="E1853">
        <f t="shared" si="33"/>
        <v>0</v>
      </c>
    </row>
    <row r="1854" spans="1:5" x14ac:dyDescent="0.2">
      <c r="A1854" s="53">
        <v>1853</v>
      </c>
      <c r="B1854" s="4" t="s">
        <v>1827</v>
      </c>
      <c r="C1854" s="56">
        <v>12901</v>
      </c>
      <c r="D1854" s="75">
        <v>0</v>
      </c>
      <c r="E1854">
        <f t="shared" si="33"/>
        <v>0</v>
      </c>
    </row>
    <row r="1855" spans="1:5" x14ac:dyDescent="0.2">
      <c r="A1855" s="53">
        <v>1854</v>
      </c>
      <c r="B1855" s="4" t="s">
        <v>1828</v>
      </c>
      <c r="C1855" s="56">
        <v>25353</v>
      </c>
      <c r="D1855" s="75">
        <v>0</v>
      </c>
      <c r="E1855">
        <f t="shared" si="33"/>
        <v>0</v>
      </c>
    </row>
    <row r="1856" spans="1:5" x14ac:dyDescent="0.2">
      <c r="A1856" s="53">
        <v>1855</v>
      </c>
      <c r="B1856" s="4" t="s">
        <v>1829</v>
      </c>
      <c r="C1856" s="56">
        <v>8863</v>
      </c>
      <c r="D1856" s="75">
        <v>0</v>
      </c>
      <c r="E1856">
        <f t="shared" si="33"/>
        <v>0</v>
      </c>
    </row>
    <row r="1857" spans="1:5" x14ac:dyDescent="0.2">
      <c r="A1857" s="53">
        <v>1856</v>
      </c>
      <c r="B1857" s="4" t="s">
        <v>1830</v>
      </c>
      <c r="C1857" s="56">
        <v>28669</v>
      </c>
      <c r="D1857" s="75">
        <v>0</v>
      </c>
      <c r="E1857">
        <f t="shared" si="33"/>
        <v>0</v>
      </c>
    </row>
    <row r="1858" spans="1:5" x14ac:dyDescent="0.2">
      <c r="A1858" s="53">
        <v>1857</v>
      </c>
      <c r="B1858" s="4" t="s">
        <v>1831</v>
      </c>
      <c r="C1858" s="56">
        <v>9123</v>
      </c>
      <c r="D1858" s="75">
        <v>0</v>
      </c>
      <c r="E1858">
        <f t="shared" si="33"/>
        <v>0</v>
      </c>
    </row>
    <row r="1859" spans="1:5" x14ac:dyDescent="0.2">
      <c r="A1859" s="53">
        <v>1858</v>
      </c>
      <c r="B1859" s="4" t="s">
        <v>1833</v>
      </c>
      <c r="C1859" s="56">
        <v>11110</v>
      </c>
      <c r="D1859" s="75">
        <v>0</v>
      </c>
      <c r="E1859">
        <f t="shared" ref="E1859:E1922" si="34">D1859/C1859*1000</f>
        <v>0</v>
      </c>
    </row>
    <row r="1860" spans="1:5" x14ac:dyDescent="0.2">
      <c r="A1860" s="53">
        <v>1859</v>
      </c>
      <c r="B1860" s="4" t="s">
        <v>1835</v>
      </c>
      <c r="C1860" s="56">
        <v>20115</v>
      </c>
      <c r="D1860" s="75">
        <v>0</v>
      </c>
      <c r="E1860">
        <f t="shared" si="34"/>
        <v>0</v>
      </c>
    </row>
    <row r="1861" spans="1:5" x14ac:dyDescent="0.2">
      <c r="A1861" s="53">
        <v>1860</v>
      </c>
      <c r="B1861" s="4" t="s">
        <v>1836</v>
      </c>
      <c r="C1861" s="56">
        <v>31659</v>
      </c>
      <c r="D1861" s="75">
        <v>0</v>
      </c>
      <c r="E1861">
        <f t="shared" si="34"/>
        <v>0</v>
      </c>
    </row>
    <row r="1862" spans="1:5" x14ac:dyDescent="0.2">
      <c r="A1862" s="53">
        <v>1861</v>
      </c>
      <c r="B1862" s="4" t="s">
        <v>1837</v>
      </c>
      <c r="C1862" s="56">
        <v>10697</v>
      </c>
      <c r="D1862" s="75">
        <v>0</v>
      </c>
      <c r="E1862">
        <f t="shared" si="34"/>
        <v>0</v>
      </c>
    </row>
    <row r="1863" spans="1:5" x14ac:dyDescent="0.2">
      <c r="A1863" s="53">
        <v>1862</v>
      </c>
      <c r="B1863" s="4" t="s">
        <v>1838</v>
      </c>
      <c r="C1863" s="56">
        <v>16936</v>
      </c>
      <c r="D1863" s="75">
        <v>0</v>
      </c>
      <c r="E1863">
        <f t="shared" si="34"/>
        <v>0</v>
      </c>
    </row>
    <row r="1864" spans="1:5" x14ac:dyDescent="0.2">
      <c r="A1864" s="53">
        <v>1863</v>
      </c>
      <c r="B1864" s="4" t="s">
        <v>1841</v>
      </c>
      <c r="C1864" s="56">
        <v>17124</v>
      </c>
      <c r="D1864" s="75">
        <v>0</v>
      </c>
      <c r="E1864">
        <f t="shared" si="34"/>
        <v>0</v>
      </c>
    </row>
    <row r="1865" spans="1:5" x14ac:dyDescent="0.2">
      <c r="A1865" s="53">
        <v>1864</v>
      </c>
      <c r="B1865" s="4" t="s">
        <v>1843</v>
      </c>
      <c r="C1865" s="56">
        <v>9064</v>
      </c>
      <c r="D1865" s="75">
        <v>0</v>
      </c>
      <c r="E1865">
        <f t="shared" si="34"/>
        <v>0</v>
      </c>
    </row>
    <row r="1866" spans="1:5" x14ac:dyDescent="0.2">
      <c r="A1866" s="53">
        <v>1865</v>
      </c>
      <c r="B1866" s="4" t="s">
        <v>1844</v>
      </c>
      <c r="C1866" s="56">
        <v>30699</v>
      </c>
      <c r="D1866" s="75">
        <v>0</v>
      </c>
      <c r="E1866">
        <f t="shared" si="34"/>
        <v>0</v>
      </c>
    </row>
    <row r="1867" spans="1:5" x14ac:dyDescent="0.2">
      <c r="A1867" s="53">
        <v>1866</v>
      </c>
      <c r="B1867" s="4" t="s">
        <v>1845</v>
      </c>
      <c r="C1867" s="56">
        <v>6430</v>
      </c>
      <c r="D1867" s="75">
        <v>0</v>
      </c>
      <c r="E1867">
        <f t="shared" si="34"/>
        <v>0</v>
      </c>
    </row>
    <row r="1868" spans="1:5" x14ac:dyDescent="0.2">
      <c r="A1868" s="53">
        <v>1867</v>
      </c>
      <c r="B1868" s="4" t="s">
        <v>1847</v>
      </c>
      <c r="C1868" s="56">
        <v>23733</v>
      </c>
      <c r="D1868" s="75">
        <v>0</v>
      </c>
      <c r="E1868">
        <f t="shared" si="34"/>
        <v>0</v>
      </c>
    </row>
    <row r="1869" spans="1:5" x14ac:dyDescent="0.2">
      <c r="A1869" s="53">
        <v>1868</v>
      </c>
      <c r="B1869" s="4" t="s">
        <v>1848</v>
      </c>
      <c r="C1869" s="56">
        <v>10583</v>
      </c>
      <c r="D1869" s="75">
        <v>0</v>
      </c>
      <c r="E1869">
        <f t="shared" si="34"/>
        <v>0</v>
      </c>
    </row>
    <row r="1870" spans="1:5" x14ac:dyDescent="0.2">
      <c r="A1870" s="53">
        <v>1869</v>
      </c>
      <c r="B1870" s="4" t="s">
        <v>1850</v>
      </c>
      <c r="C1870" s="56">
        <v>11191</v>
      </c>
      <c r="D1870" s="75">
        <v>0</v>
      </c>
      <c r="E1870">
        <f t="shared" si="34"/>
        <v>0</v>
      </c>
    </row>
    <row r="1871" spans="1:5" x14ac:dyDescent="0.2">
      <c r="A1871" s="53">
        <v>1870</v>
      </c>
      <c r="B1871" s="4" t="s">
        <v>1851</v>
      </c>
      <c r="C1871" s="56">
        <v>28822</v>
      </c>
      <c r="D1871" s="75">
        <v>0</v>
      </c>
      <c r="E1871">
        <f t="shared" si="34"/>
        <v>0</v>
      </c>
    </row>
    <row r="1872" spans="1:5" x14ac:dyDescent="0.2">
      <c r="A1872" s="53">
        <v>1871</v>
      </c>
      <c r="B1872" s="4" t="s">
        <v>1852</v>
      </c>
      <c r="C1872" s="56">
        <v>14415</v>
      </c>
      <c r="D1872" s="75">
        <v>0</v>
      </c>
      <c r="E1872">
        <f t="shared" si="34"/>
        <v>0</v>
      </c>
    </row>
    <row r="1873" spans="1:5" x14ac:dyDescent="0.2">
      <c r="A1873" s="53">
        <v>1872</v>
      </c>
      <c r="B1873" s="4" t="s">
        <v>1853</v>
      </c>
      <c r="C1873" s="56">
        <v>30634</v>
      </c>
      <c r="D1873" s="75">
        <v>0</v>
      </c>
      <c r="E1873">
        <f t="shared" si="34"/>
        <v>0</v>
      </c>
    </row>
    <row r="1874" spans="1:5" x14ac:dyDescent="0.2">
      <c r="A1874" s="53">
        <v>1873</v>
      </c>
      <c r="B1874" s="4" t="s">
        <v>1855</v>
      </c>
      <c r="C1874" s="56">
        <v>49036</v>
      </c>
      <c r="D1874" s="75">
        <v>0</v>
      </c>
      <c r="E1874">
        <f t="shared" si="34"/>
        <v>0</v>
      </c>
    </row>
    <row r="1875" spans="1:5" x14ac:dyDescent="0.2">
      <c r="A1875" s="53">
        <v>1874</v>
      </c>
      <c r="B1875" s="4" t="s">
        <v>1857</v>
      </c>
      <c r="C1875" s="56">
        <v>7949</v>
      </c>
      <c r="D1875" s="75">
        <v>0</v>
      </c>
      <c r="E1875">
        <f t="shared" si="34"/>
        <v>0</v>
      </c>
    </row>
    <row r="1876" spans="1:5" x14ac:dyDescent="0.2">
      <c r="A1876" s="53">
        <v>1875</v>
      </c>
      <c r="B1876" s="4" t="s">
        <v>1859</v>
      </c>
      <c r="C1876" s="56">
        <v>23934</v>
      </c>
      <c r="D1876" s="75">
        <v>0</v>
      </c>
      <c r="E1876">
        <f t="shared" si="34"/>
        <v>0</v>
      </c>
    </row>
    <row r="1877" spans="1:5" x14ac:dyDescent="0.2">
      <c r="A1877" s="53">
        <v>1876</v>
      </c>
      <c r="B1877" s="4" t="s">
        <v>1862</v>
      </c>
      <c r="C1877" s="56">
        <v>11601</v>
      </c>
      <c r="D1877" s="75">
        <v>0</v>
      </c>
      <c r="E1877">
        <f t="shared" si="34"/>
        <v>0</v>
      </c>
    </row>
    <row r="1878" spans="1:5" x14ac:dyDescent="0.2">
      <c r="A1878" s="53">
        <v>1877</v>
      </c>
      <c r="B1878" s="4" t="s">
        <v>1863</v>
      </c>
      <c r="C1878" s="56">
        <v>3932</v>
      </c>
      <c r="D1878" s="75">
        <v>0</v>
      </c>
      <c r="E1878">
        <f t="shared" si="34"/>
        <v>0</v>
      </c>
    </row>
    <row r="1879" spans="1:5" x14ac:dyDescent="0.2">
      <c r="A1879" s="53">
        <v>1878</v>
      </c>
      <c r="B1879" s="4" t="s">
        <v>1865</v>
      </c>
      <c r="C1879" s="56">
        <v>14800</v>
      </c>
      <c r="D1879" s="75">
        <v>0</v>
      </c>
      <c r="E1879">
        <f t="shared" si="34"/>
        <v>0</v>
      </c>
    </row>
    <row r="1880" spans="1:5" x14ac:dyDescent="0.2">
      <c r="A1880" s="53">
        <v>1879</v>
      </c>
      <c r="B1880" s="4" t="s">
        <v>1868</v>
      </c>
      <c r="C1880" s="56">
        <v>54721</v>
      </c>
      <c r="D1880" s="75">
        <v>0</v>
      </c>
      <c r="E1880">
        <f t="shared" si="34"/>
        <v>0</v>
      </c>
    </row>
    <row r="1881" spans="1:5" x14ac:dyDescent="0.2">
      <c r="A1881" s="53">
        <v>1880</v>
      </c>
      <c r="B1881" s="4" t="s">
        <v>1869</v>
      </c>
      <c r="C1881" s="56">
        <v>12812</v>
      </c>
      <c r="D1881" s="75">
        <v>0</v>
      </c>
      <c r="E1881">
        <f t="shared" si="34"/>
        <v>0</v>
      </c>
    </row>
    <row r="1882" spans="1:5" x14ac:dyDescent="0.2">
      <c r="A1882" s="53">
        <v>1881</v>
      </c>
      <c r="B1882" s="4" t="s">
        <v>1872</v>
      </c>
      <c r="C1882" s="56">
        <v>2325</v>
      </c>
      <c r="D1882" s="75">
        <v>0</v>
      </c>
      <c r="E1882">
        <f t="shared" si="34"/>
        <v>0</v>
      </c>
    </row>
    <row r="1883" spans="1:5" x14ac:dyDescent="0.2">
      <c r="A1883" s="53">
        <v>1882</v>
      </c>
      <c r="B1883" s="4" t="s">
        <v>1874</v>
      </c>
      <c r="C1883" s="56">
        <v>16148</v>
      </c>
      <c r="D1883" s="75">
        <v>0</v>
      </c>
      <c r="E1883">
        <f t="shared" si="34"/>
        <v>0</v>
      </c>
    </row>
    <row r="1884" spans="1:5" x14ac:dyDescent="0.2">
      <c r="A1884" s="53">
        <v>1883</v>
      </c>
      <c r="B1884" s="4" t="s">
        <v>1878</v>
      </c>
      <c r="C1884" s="56">
        <v>18608</v>
      </c>
      <c r="D1884" s="75">
        <v>0</v>
      </c>
      <c r="E1884">
        <f t="shared" si="34"/>
        <v>0</v>
      </c>
    </row>
    <row r="1885" spans="1:5" x14ac:dyDescent="0.2">
      <c r="A1885" s="53">
        <v>1884</v>
      </c>
      <c r="B1885" s="4" t="s">
        <v>1879</v>
      </c>
      <c r="C1885" s="56">
        <v>62262</v>
      </c>
      <c r="D1885" s="75">
        <v>0</v>
      </c>
      <c r="E1885">
        <f t="shared" si="34"/>
        <v>0</v>
      </c>
    </row>
    <row r="1886" spans="1:5" x14ac:dyDescent="0.2">
      <c r="A1886" s="53">
        <v>1885</v>
      </c>
      <c r="B1886" s="4" t="s">
        <v>1881</v>
      </c>
      <c r="C1886" s="56">
        <v>20788</v>
      </c>
      <c r="D1886" s="75">
        <v>0</v>
      </c>
      <c r="E1886">
        <f t="shared" si="34"/>
        <v>0</v>
      </c>
    </row>
    <row r="1887" spans="1:5" x14ac:dyDescent="0.2">
      <c r="A1887" s="53">
        <v>1886</v>
      </c>
      <c r="B1887" s="4" t="s">
        <v>1884</v>
      </c>
      <c r="C1887" s="56">
        <v>26763</v>
      </c>
      <c r="D1887" s="75">
        <v>0</v>
      </c>
      <c r="E1887">
        <f t="shared" si="34"/>
        <v>0</v>
      </c>
    </row>
    <row r="1888" spans="1:5" x14ac:dyDescent="0.2">
      <c r="A1888" s="53">
        <v>1887</v>
      </c>
      <c r="B1888" s="4" t="s">
        <v>1885</v>
      </c>
      <c r="C1888" s="56">
        <v>12972</v>
      </c>
      <c r="D1888" s="75">
        <v>0</v>
      </c>
      <c r="E1888">
        <f t="shared" si="34"/>
        <v>0</v>
      </c>
    </row>
    <row r="1889" spans="1:5" x14ac:dyDescent="0.2">
      <c r="A1889" s="53">
        <v>1888</v>
      </c>
      <c r="B1889" s="4" t="s">
        <v>1887</v>
      </c>
      <c r="C1889" s="56">
        <v>14512</v>
      </c>
      <c r="D1889" s="75">
        <v>0</v>
      </c>
      <c r="E1889">
        <f t="shared" si="34"/>
        <v>0</v>
      </c>
    </row>
    <row r="1890" spans="1:5" x14ac:dyDescent="0.2">
      <c r="A1890" s="53">
        <v>1889</v>
      </c>
      <c r="B1890" s="4" t="s">
        <v>1889</v>
      </c>
      <c r="C1890" s="56">
        <v>8701</v>
      </c>
      <c r="D1890" s="75">
        <v>0</v>
      </c>
      <c r="E1890">
        <f t="shared" si="34"/>
        <v>0</v>
      </c>
    </row>
    <row r="1891" spans="1:5" x14ac:dyDescent="0.2">
      <c r="A1891" s="53">
        <v>1890</v>
      </c>
      <c r="B1891" s="4" t="s">
        <v>1891</v>
      </c>
      <c r="C1891" s="56">
        <v>12839</v>
      </c>
      <c r="D1891" s="75">
        <v>0</v>
      </c>
      <c r="E1891">
        <f t="shared" si="34"/>
        <v>0</v>
      </c>
    </row>
    <row r="1892" spans="1:5" x14ac:dyDescent="0.2">
      <c r="A1892" s="53">
        <v>1891</v>
      </c>
      <c r="B1892" s="4" t="s">
        <v>1893</v>
      </c>
      <c r="C1892" s="56">
        <v>12368</v>
      </c>
      <c r="D1892" s="75">
        <v>0</v>
      </c>
      <c r="E1892">
        <f t="shared" si="34"/>
        <v>0</v>
      </c>
    </row>
    <row r="1893" spans="1:5" x14ac:dyDescent="0.2">
      <c r="A1893" s="53">
        <v>1892</v>
      </c>
      <c r="B1893" s="4" t="s">
        <v>1894</v>
      </c>
      <c r="C1893" s="56">
        <v>19597</v>
      </c>
      <c r="D1893" s="75">
        <v>0</v>
      </c>
      <c r="E1893">
        <f t="shared" si="34"/>
        <v>0</v>
      </c>
    </row>
    <row r="1894" spans="1:5" x14ac:dyDescent="0.2">
      <c r="A1894" s="53">
        <v>1893</v>
      </c>
      <c r="B1894" s="4" t="s">
        <v>1895</v>
      </c>
      <c r="C1894" s="56">
        <v>12929</v>
      </c>
      <c r="D1894" s="75">
        <v>0</v>
      </c>
      <c r="E1894">
        <f t="shared" si="34"/>
        <v>0</v>
      </c>
    </row>
    <row r="1895" spans="1:5" x14ac:dyDescent="0.2">
      <c r="A1895" s="53">
        <v>1894</v>
      </c>
      <c r="B1895" s="4" t="s">
        <v>1897</v>
      </c>
      <c r="C1895" s="56">
        <v>6298</v>
      </c>
      <c r="D1895" s="75">
        <v>0</v>
      </c>
      <c r="E1895">
        <f t="shared" si="34"/>
        <v>0</v>
      </c>
    </row>
    <row r="1896" spans="1:5" x14ac:dyDescent="0.2">
      <c r="A1896" s="53">
        <v>1895</v>
      </c>
      <c r="B1896" s="4" t="s">
        <v>1899</v>
      </c>
      <c r="C1896" s="56">
        <v>27883</v>
      </c>
      <c r="D1896" s="75">
        <v>0</v>
      </c>
      <c r="E1896">
        <f t="shared" si="34"/>
        <v>0</v>
      </c>
    </row>
    <row r="1897" spans="1:5" x14ac:dyDescent="0.2">
      <c r="A1897" s="53">
        <v>1896</v>
      </c>
      <c r="B1897" s="4" t="s">
        <v>1903</v>
      </c>
      <c r="C1897" s="56">
        <v>22672</v>
      </c>
      <c r="D1897" s="75">
        <v>0</v>
      </c>
      <c r="E1897">
        <f t="shared" si="34"/>
        <v>0</v>
      </c>
    </row>
    <row r="1898" spans="1:5" x14ac:dyDescent="0.2">
      <c r="A1898" s="53">
        <v>1897</v>
      </c>
      <c r="B1898" s="4" t="s">
        <v>1906</v>
      </c>
      <c r="C1898" s="56">
        <v>19720</v>
      </c>
      <c r="D1898" s="75">
        <v>0</v>
      </c>
      <c r="E1898">
        <f t="shared" si="34"/>
        <v>0</v>
      </c>
    </row>
    <row r="1899" spans="1:5" x14ac:dyDescent="0.2">
      <c r="A1899" s="53">
        <v>1898</v>
      </c>
      <c r="B1899" s="4" t="s">
        <v>1908</v>
      </c>
      <c r="C1899" s="56">
        <v>37941</v>
      </c>
      <c r="D1899" s="75">
        <v>0</v>
      </c>
      <c r="E1899">
        <f t="shared" si="34"/>
        <v>0</v>
      </c>
    </row>
    <row r="1900" spans="1:5" x14ac:dyDescent="0.2">
      <c r="A1900" s="53">
        <v>1899</v>
      </c>
      <c r="B1900" s="4" t="s">
        <v>1910</v>
      </c>
      <c r="C1900" s="56">
        <v>36673</v>
      </c>
      <c r="D1900" s="75">
        <v>0</v>
      </c>
      <c r="E1900">
        <f t="shared" si="34"/>
        <v>0</v>
      </c>
    </row>
    <row r="1901" spans="1:5" x14ac:dyDescent="0.2">
      <c r="A1901" s="53">
        <v>1900</v>
      </c>
      <c r="B1901" s="4" t="s">
        <v>1920</v>
      </c>
      <c r="C1901" s="56">
        <v>9344</v>
      </c>
      <c r="D1901" s="75">
        <v>0</v>
      </c>
      <c r="E1901">
        <f t="shared" si="34"/>
        <v>0</v>
      </c>
    </row>
    <row r="1902" spans="1:5" x14ac:dyDescent="0.2">
      <c r="A1902" s="53">
        <v>1901</v>
      </c>
      <c r="B1902" s="4" t="s">
        <v>1921</v>
      </c>
      <c r="C1902" s="56">
        <v>4718</v>
      </c>
      <c r="D1902" s="75">
        <v>0</v>
      </c>
      <c r="E1902">
        <f t="shared" si="34"/>
        <v>0</v>
      </c>
    </row>
    <row r="1903" spans="1:5" x14ac:dyDescent="0.2">
      <c r="A1903" s="53">
        <v>1902</v>
      </c>
      <c r="B1903" s="4" t="s">
        <v>1927</v>
      </c>
      <c r="C1903" s="56">
        <v>17836</v>
      </c>
      <c r="D1903" s="75">
        <v>0</v>
      </c>
      <c r="E1903">
        <f t="shared" si="34"/>
        <v>0</v>
      </c>
    </row>
    <row r="1904" spans="1:5" x14ac:dyDescent="0.2">
      <c r="A1904" s="53">
        <v>1903</v>
      </c>
      <c r="B1904" s="4" t="s">
        <v>1929</v>
      </c>
      <c r="C1904" s="56">
        <v>27381</v>
      </c>
      <c r="D1904" s="75">
        <v>0</v>
      </c>
      <c r="E1904">
        <f t="shared" si="34"/>
        <v>0</v>
      </c>
    </row>
    <row r="1905" spans="1:5" x14ac:dyDescent="0.2">
      <c r="A1905" s="53">
        <v>1904</v>
      </c>
      <c r="B1905" s="4" t="s">
        <v>1937</v>
      </c>
      <c r="C1905" s="56">
        <v>31980</v>
      </c>
      <c r="D1905" s="75">
        <v>0</v>
      </c>
      <c r="E1905">
        <f t="shared" si="34"/>
        <v>0</v>
      </c>
    </row>
    <row r="1906" spans="1:5" x14ac:dyDescent="0.2">
      <c r="A1906" s="53">
        <v>1905</v>
      </c>
      <c r="B1906" s="4" t="s">
        <v>1939</v>
      </c>
      <c r="C1906" s="56">
        <v>19002</v>
      </c>
      <c r="D1906" s="75">
        <v>0</v>
      </c>
      <c r="E1906">
        <f t="shared" si="34"/>
        <v>0</v>
      </c>
    </row>
    <row r="1907" spans="1:5" x14ac:dyDescent="0.2">
      <c r="A1907" s="53">
        <v>1906</v>
      </c>
      <c r="B1907" s="4" t="s">
        <v>1940</v>
      </c>
      <c r="C1907" s="56">
        <v>22075</v>
      </c>
      <c r="D1907" s="75">
        <v>0</v>
      </c>
      <c r="E1907">
        <f t="shared" si="34"/>
        <v>0</v>
      </c>
    </row>
    <row r="1908" spans="1:5" x14ac:dyDescent="0.2">
      <c r="A1908" s="53">
        <v>1907</v>
      </c>
      <c r="B1908" s="4" t="s">
        <v>1945</v>
      </c>
      <c r="C1908" s="56">
        <v>15834</v>
      </c>
      <c r="D1908" s="75">
        <v>0</v>
      </c>
      <c r="E1908">
        <f t="shared" si="34"/>
        <v>0</v>
      </c>
    </row>
    <row r="1909" spans="1:5" x14ac:dyDescent="0.2">
      <c r="A1909" s="53">
        <v>1908</v>
      </c>
      <c r="B1909" s="4" t="s">
        <v>1947</v>
      </c>
      <c r="C1909" s="56">
        <v>31471</v>
      </c>
      <c r="D1909" s="75">
        <v>0</v>
      </c>
      <c r="E1909">
        <f t="shared" si="34"/>
        <v>0</v>
      </c>
    </row>
    <row r="1910" spans="1:5" x14ac:dyDescent="0.2">
      <c r="A1910" s="53">
        <v>1909</v>
      </c>
      <c r="B1910" s="4" t="s">
        <v>1949</v>
      </c>
      <c r="C1910" s="56">
        <v>15154</v>
      </c>
      <c r="D1910" s="75">
        <v>0</v>
      </c>
      <c r="E1910">
        <f t="shared" si="34"/>
        <v>0</v>
      </c>
    </row>
    <row r="1911" spans="1:5" x14ac:dyDescent="0.2">
      <c r="A1911" s="53">
        <v>1910</v>
      </c>
      <c r="B1911" s="4" t="s">
        <v>1961</v>
      </c>
      <c r="C1911" s="56">
        <v>362154</v>
      </c>
      <c r="D1911" s="75">
        <v>0</v>
      </c>
      <c r="E1911">
        <f t="shared" si="34"/>
        <v>0</v>
      </c>
    </row>
    <row r="1912" spans="1:5" x14ac:dyDescent="0.2">
      <c r="A1912" s="53">
        <v>1911</v>
      </c>
      <c r="B1912" s="4" t="s">
        <v>1964</v>
      </c>
      <c r="C1912" s="56">
        <v>22256</v>
      </c>
      <c r="D1912" s="75">
        <v>0</v>
      </c>
      <c r="E1912">
        <f t="shared" si="34"/>
        <v>0</v>
      </c>
    </row>
    <row r="1913" spans="1:5" x14ac:dyDescent="0.2">
      <c r="A1913" s="53">
        <v>1912</v>
      </c>
      <c r="B1913" s="4" t="s">
        <v>1966</v>
      </c>
      <c r="C1913" s="56">
        <v>19520</v>
      </c>
      <c r="D1913" s="75">
        <v>0</v>
      </c>
      <c r="E1913">
        <f t="shared" si="34"/>
        <v>0</v>
      </c>
    </row>
    <row r="1914" spans="1:5" x14ac:dyDescent="0.2">
      <c r="A1914" s="53">
        <v>1913</v>
      </c>
      <c r="B1914" s="4" t="s">
        <v>1970</v>
      </c>
      <c r="C1914" s="56">
        <v>7165</v>
      </c>
      <c r="D1914" s="75">
        <v>0</v>
      </c>
      <c r="E1914">
        <f t="shared" si="34"/>
        <v>0</v>
      </c>
    </row>
    <row r="1915" spans="1:5" x14ac:dyDescent="0.2">
      <c r="A1915" s="53">
        <v>1914</v>
      </c>
      <c r="B1915" s="4" t="s">
        <v>1972</v>
      </c>
      <c r="C1915" s="56">
        <v>19582</v>
      </c>
      <c r="D1915" s="75">
        <v>0</v>
      </c>
      <c r="E1915">
        <f t="shared" si="34"/>
        <v>0</v>
      </c>
    </row>
    <row r="1916" spans="1:5" x14ac:dyDescent="0.2">
      <c r="A1916" s="53">
        <v>1915</v>
      </c>
      <c r="B1916" s="4" t="s">
        <v>1973</v>
      </c>
      <c r="C1916" s="56">
        <v>21834</v>
      </c>
      <c r="D1916" s="75">
        <v>0</v>
      </c>
      <c r="E1916">
        <f t="shared" si="34"/>
        <v>0</v>
      </c>
    </row>
    <row r="1917" spans="1:5" x14ac:dyDescent="0.2">
      <c r="A1917" s="53">
        <v>1916</v>
      </c>
      <c r="B1917" s="4" t="s">
        <v>1977</v>
      </c>
      <c r="C1917" s="56">
        <v>50586</v>
      </c>
      <c r="D1917" s="75">
        <v>0</v>
      </c>
      <c r="E1917">
        <f t="shared" si="34"/>
        <v>0</v>
      </c>
    </row>
    <row r="1918" spans="1:5" x14ac:dyDescent="0.2">
      <c r="A1918" s="53">
        <v>1917</v>
      </c>
      <c r="B1918" s="4" t="s">
        <v>1981</v>
      </c>
      <c r="C1918" s="56">
        <v>18938</v>
      </c>
      <c r="D1918" s="75">
        <v>0</v>
      </c>
      <c r="E1918">
        <f t="shared" si="34"/>
        <v>0</v>
      </c>
    </row>
    <row r="1919" spans="1:5" x14ac:dyDescent="0.2">
      <c r="A1919" s="53">
        <v>1918</v>
      </c>
      <c r="B1919" s="4" t="s">
        <v>1999</v>
      </c>
      <c r="C1919" s="56">
        <v>20561</v>
      </c>
      <c r="D1919" s="75">
        <v>0</v>
      </c>
      <c r="E1919">
        <f t="shared" si="34"/>
        <v>0</v>
      </c>
    </row>
    <row r="1920" spans="1:5" x14ac:dyDescent="0.2">
      <c r="A1920" s="53">
        <v>1919</v>
      </c>
      <c r="B1920" s="4" t="s">
        <v>2000</v>
      </c>
      <c r="C1920" s="56">
        <v>57671</v>
      </c>
      <c r="D1920" s="75">
        <v>0</v>
      </c>
      <c r="E1920">
        <f t="shared" si="34"/>
        <v>0</v>
      </c>
    </row>
    <row r="1921" spans="1:5" x14ac:dyDescent="0.2">
      <c r="A1921" s="53">
        <v>1920</v>
      </c>
      <c r="B1921" s="4" t="s">
        <v>2001</v>
      </c>
      <c r="C1921" s="56">
        <v>45091</v>
      </c>
      <c r="D1921" s="75">
        <v>0</v>
      </c>
      <c r="E1921">
        <f t="shared" si="34"/>
        <v>0</v>
      </c>
    </row>
    <row r="1922" spans="1:5" x14ac:dyDescent="0.2">
      <c r="A1922" s="53">
        <v>1921</v>
      </c>
      <c r="B1922" s="4" t="s">
        <v>2009</v>
      </c>
      <c r="C1922" s="56">
        <v>15134</v>
      </c>
      <c r="D1922" s="75">
        <v>0</v>
      </c>
      <c r="E1922">
        <f t="shared" si="34"/>
        <v>0</v>
      </c>
    </row>
    <row r="1923" spans="1:5" x14ac:dyDescent="0.2">
      <c r="A1923" s="53">
        <v>1922</v>
      </c>
      <c r="B1923" s="4" t="s">
        <v>2011</v>
      </c>
      <c r="C1923" s="56">
        <v>14961</v>
      </c>
      <c r="D1923" s="75">
        <v>0</v>
      </c>
      <c r="E1923">
        <f t="shared" ref="E1923:E1986" si="35">D1923/C1923*1000</f>
        <v>0</v>
      </c>
    </row>
    <row r="1924" spans="1:5" x14ac:dyDescent="0.2">
      <c r="A1924" s="53">
        <v>1923</v>
      </c>
      <c r="B1924" s="4" t="s">
        <v>2019</v>
      </c>
      <c r="C1924" s="56">
        <v>21219</v>
      </c>
      <c r="D1924" s="75">
        <v>0</v>
      </c>
      <c r="E1924">
        <f t="shared" si="35"/>
        <v>0</v>
      </c>
    </row>
    <row r="1925" spans="1:5" x14ac:dyDescent="0.2">
      <c r="A1925" s="53">
        <v>1924</v>
      </c>
      <c r="B1925" s="4" t="s">
        <v>2023</v>
      </c>
      <c r="C1925" s="56">
        <v>70698</v>
      </c>
      <c r="D1925" s="75">
        <v>0</v>
      </c>
      <c r="E1925">
        <f t="shared" si="35"/>
        <v>0</v>
      </c>
    </row>
    <row r="1926" spans="1:5" x14ac:dyDescent="0.2">
      <c r="A1926" s="53">
        <v>1925</v>
      </c>
      <c r="B1926" s="4" t="s">
        <v>2026</v>
      </c>
      <c r="C1926" s="56">
        <v>164065</v>
      </c>
      <c r="D1926" s="75">
        <v>0</v>
      </c>
      <c r="E1926">
        <f t="shared" si="35"/>
        <v>0</v>
      </c>
    </row>
    <row r="1927" spans="1:5" x14ac:dyDescent="0.2">
      <c r="A1927" s="53">
        <v>1926</v>
      </c>
      <c r="B1927" s="4" t="s">
        <v>2029</v>
      </c>
      <c r="C1927" s="56">
        <v>14758</v>
      </c>
      <c r="D1927" s="75">
        <v>0</v>
      </c>
      <c r="E1927">
        <f t="shared" si="35"/>
        <v>0</v>
      </c>
    </row>
    <row r="1928" spans="1:5" x14ac:dyDescent="0.2">
      <c r="A1928" s="53">
        <v>1927</v>
      </c>
      <c r="B1928" s="4" t="s">
        <v>2038</v>
      </c>
      <c r="C1928" s="56">
        <v>66848</v>
      </c>
      <c r="D1928" s="75">
        <v>0</v>
      </c>
      <c r="E1928">
        <f t="shared" si="35"/>
        <v>0</v>
      </c>
    </row>
    <row r="1929" spans="1:5" x14ac:dyDescent="0.2">
      <c r="A1929" s="53">
        <v>1928</v>
      </c>
      <c r="B1929" s="4" t="s">
        <v>2046</v>
      </c>
      <c r="C1929" s="56">
        <v>94484</v>
      </c>
      <c r="D1929" s="75">
        <v>0</v>
      </c>
      <c r="E1929">
        <f t="shared" si="35"/>
        <v>0</v>
      </c>
    </row>
    <row r="1930" spans="1:5" x14ac:dyDescent="0.2">
      <c r="A1930" s="53">
        <v>1929</v>
      </c>
      <c r="B1930" s="4" t="s">
        <v>2048</v>
      </c>
      <c r="C1930" s="56">
        <v>34116</v>
      </c>
      <c r="D1930" s="75">
        <v>0</v>
      </c>
      <c r="E1930">
        <f t="shared" si="35"/>
        <v>0</v>
      </c>
    </row>
    <row r="1931" spans="1:5" x14ac:dyDescent="0.2">
      <c r="A1931" s="53">
        <v>1930</v>
      </c>
      <c r="B1931" s="4" t="s">
        <v>2050</v>
      </c>
      <c r="C1931" s="56">
        <v>176677</v>
      </c>
      <c r="D1931" s="75">
        <v>0</v>
      </c>
      <c r="E1931">
        <f t="shared" si="35"/>
        <v>0</v>
      </c>
    </row>
    <row r="1932" spans="1:5" x14ac:dyDescent="0.2">
      <c r="A1932" s="53">
        <v>1931</v>
      </c>
      <c r="B1932" s="4" t="s">
        <v>2051</v>
      </c>
      <c r="C1932" s="56">
        <v>107131</v>
      </c>
      <c r="D1932" s="75">
        <v>0</v>
      </c>
      <c r="E1932">
        <f t="shared" si="35"/>
        <v>0</v>
      </c>
    </row>
    <row r="1933" spans="1:5" x14ac:dyDescent="0.2">
      <c r="A1933" s="53">
        <v>1932</v>
      </c>
      <c r="B1933" s="4" t="s">
        <v>2057</v>
      </c>
      <c r="C1933" s="56">
        <v>302883</v>
      </c>
      <c r="D1933" s="75">
        <v>0</v>
      </c>
      <c r="E1933">
        <f t="shared" si="35"/>
        <v>0</v>
      </c>
    </row>
    <row r="1934" spans="1:5" x14ac:dyDescent="0.2">
      <c r="A1934" s="53">
        <v>1933</v>
      </c>
      <c r="B1934" s="4" t="s">
        <v>2059</v>
      </c>
      <c r="C1934" s="56">
        <v>28370</v>
      </c>
      <c r="D1934" s="75">
        <v>0</v>
      </c>
      <c r="E1934">
        <f t="shared" si="35"/>
        <v>0</v>
      </c>
    </row>
    <row r="1935" spans="1:5" x14ac:dyDescent="0.2">
      <c r="A1935" s="53">
        <v>1934</v>
      </c>
      <c r="B1935" s="4" t="s">
        <v>2070</v>
      </c>
      <c r="C1935" s="56">
        <v>24973</v>
      </c>
      <c r="D1935" s="75">
        <v>0</v>
      </c>
      <c r="E1935">
        <f t="shared" si="35"/>
        <v>0</v>
      </c>
    </row>
    <row r="1936" spans="1:5" x14ac:dyDescent="0.2">
      <c r="A1936" s="53">
        <v>1935</v>
      </c>
      <c r="B1936" s="4" t="s">
        <v>2074</v>
      </c>
      <c r="C1936" s="56">
        <v>38238</v>
      </c>
      <c r="D1936" s="75">
        <v>0</v>
      </c>
      <c r="E1936">
        <f t="shared" si="35"/>
        <v>0</v>
      </c>
    </row>
    <row r="1937" spans="1:5" x14ac:dyDescent="0.2">
      <c r="A1937" s="53">
        <v>1936</v>
      </c>
      <c r="B1937" s="4" t="s">
        <v>2076</v>
      </c>
      <c r="C1937" s="56">
        <v>106899</v>
      </c>
      <c r="D1937" s="75">
        <v>0</v>
      </c>
      <c r="E1937">
        <f t="shared" si="35"/>
        <v>0</v>
      </c>
    </row>
    <row r="1938" spans="1:5" x14ac:dyDescent="0.2">
      <c r="A1938" s="53">
        <v>1937</v>
      </c>
      <c r="B1938" s="4" t="s">
        <v>2081</v>
      </c>
      <c r="C1938" s="56">
        <v>66609</v>
      </c>
      <c r="D1938" s="75">
        <v>0</v>
      </c>
      <c r="E1938">
        <f t="shared" si="35"/>
        <v>0</v>
      </c>
    </row>
    <row r="1939" spans="1:5" x14ac:dyDescent="0.2">
      <c r="A1939" s="53">
        <v>1938</v>
      </c>
      <c r="B1939" s="4" t="s">
        <v>2084</v>
      </c>
      <c r="C1939" s="56">
        <v>30824</v>
      </c>
      <c r="D1939" s="75">
        <v>0</v>
      </c>
      <c r="E1939">
        <f t="shared" si="35"/>
        <v>0</v>
      </c>
    </row>
    <row r="1940" spans="1:5" x14ac:dyDescent="0.2">
      <c r="A1940" s="53">
        <v>1939</v>
      </c>
      <c r="B1940" s="4" t="s">
        <v>2085</v>
      </c>
      <c r="C1940" s="56">
        <v>57171</v>
      </c>
      <c r="D1940" s="75">
        <v>0</v>
      </c>
      <c r="E1940">
        <f t="shared" si="35"/>
        <v>0</v>
      </c>
    </row>
    <row r="1941" spans="1:5" x14ac:dyDescent="0.2">
      <c r="A1941" s="53">
        <v>1940</v>
      </c>
      <c r="B1941" s="4" t="s">
        <v>2086</v>
      </c>
      <c r="C1941" s="56">
        <v>129067</v>
      </c>
      <c r="D1941" s="75">
        <v>0</v>
      </c>
      <c r="E1941">
        <f t="shared" si="35"/>
        <v>0</v>
      </c>
    </row>
    <row r="1942" spans="1:5" x14ac:dyDescent="0.2">
      <c r="A1942" s="53">
        <v>1941</v>
      </c>
      <c r="B1942" s="4" t="s">
        <v>2088</v>
      </c>
      <c r="C1942" s="56">
        <v>41117</v>
      </c>
      <c r="D1942" s="75">
        <v>0</v>
      </c>
      <c r="E1942">
        <f t="shared" si="35"/>
        <v>0</v>
      </c>
    </row>
    <row r="1943" spans="1:5" x14ac:dyDescent="0.2">
      <c r="A1943" s="53">
        <v>1942</v>
      </c>
      <c r="B1943" s="4" t="s">
        <v>2090</v>
      </c>
      <c r="C1943" s="56">
        <v>60346</v>
      </c>
      <c r="D1943" s="75">
        <v>0</v>
      </c>
      <c r="E1943">
        <f t="shared" si="35"/>
        <v>0</v>
      </c>
    </row>
    <row r="1944" spans="1:5" x14ac:dyDescent="0.2">
      <c r="A1944" s="53">
        <v>1943</v>
      </c>
      <c r="B1944" s="4" t="s">
        <v>2092</v>
      </c>
      <c r="C1944" s="56">
        <v>157967</v>
      </c>
      <c r="D1944" s="75">
        <v>0</v>
      </c>
      <c r="E1944">
        <f t="shared" si="35"/>
        <v>0</v>
      </c>
    </row>
    <row r="1945" spans="1:5" x14ac:dyDescent="0.2">
      <c r="A1945" s="53">
        <v>1944</v>
      </c>
      <c r="B1945" s="4" t="s">
        <v>2094</v>
      </c>
      <c r="C1945" s="56">
        <v>17409</v>
      </c>
      <c r="D1945" s="75">
        <v>0</v>
      </c>
      <c r="E1945">
        <f t="shared" si="35"/>
        <v>0</v>
      </c>
    </row>
    <row r="1946" spans="1:5" x14ac:dyDescent="0.2">
      <c r="A1946" s="53">
        <v>1945</v>
      </c>
      <c r="B1946" s="4" t="s">
        <v>2096</v>
      </c>
      <c r="C1946" s="56">
        <v>37979</v>
      </c>
      <c r="D1946" s="75">
        <v>0</v>
      </c>
      <c r="E1946">
        <f t="shared" si="35"/>
        <v>0</v>
      </c>
    </row>
    <row r="1947" spans="1:5" x14ac:dyDescent="0.2">
      <c r="A1947" s="53">
        <v>1946</v>
      </c>
      <c r="B1947" s="4" t="s">
        <v>2098</v>
      </c>
      <c r="C1947" s="56">
        <v>51620</v>
      </c>
      <c r="D1947" s="75">
        <v>0</v>
      </c>
      <c r="E1947">
        <f t="shared" si="35"/>
        <v>0</v>
      </c>
    </row>
    <row r="1948" spans="1:5" x14ac:dyDescent="0.2">
      <c r="A1948" s="53">
        <v>1947</v>
      </c>
      <c r="B1948" s="4" t="s">
        <v>2099</v>
      </c>
      <c r="C1948" s="56">
        <v>40693</v>
      </c>
      <c r="D1948" s="75">
        <v>0</v>
      </c>
      <c r="E1948">
        <f t="shared" si="35"/>
        <v>0</v>
      </c>
    </row>
    <row r="1949" spans="1:5" x14ac:dyDescent="0.2">
      <c r="A1949" s="53">
        <v>1948</v>
      </c>
      <c r="B1949" s="4" t="s">
        <v>2101</v>
      </c>
      <c r="C1949" s="56">
        <v>31334</v>
      </c>
      <c r="D1949" s="75">
        <v>0</v>
      </c>
      <c r="E1949">
        <f t="shared" si="35"/>
        <v>0</v>
      </c>
    </row>
    <row r="1950" spans="1:5" x14ac:dyDescent="0.2">
      <c r="A1950" s="53">
        <v>1949</v>
      </c>
      <c r="B1950" s="4" t="s">
        <v>2104</v>
      </c>
      <c r="C1950" s="56">
        <v>10556</v>
      </c>
      <c r="D1950" s="75">
        <v>0</v>
      </c>
      <c r="E1950">
        <f t="shared" si="35"/>
        <v>0</v>
      </c>
    </row>
    <row r="1951" spans="1:5" x14ac:dyDescent="0.2">
      <c r="A1951" s="53">
        <v>1950</v>
      </c>
      <c r="B1951" s="4" t="s">
        <v>2106</v>
      </c>
      <c r="C1951" s="56">
        <v>8641</v>
      </c>
      <c r="D1951" s="75">
        <v>0</v>
      </c>
      <c r="E1951">
        <f t="shared" si="35"/>
        <v>0</v>
      </c>
    </row>
    <row r="1952" spans="1:5" x14ac:dyDescent="0.2">
      <c r="A1952" s="53">
        <v>1951</v>
      </c>
      <c r="B1952" s="4" t="s">
        <v>2108</v>
      </c>
      <c r="C1952" s="56">
        <v>123188</v>
      </c>
      <c r="D1952" s="75">
        <v>0</v>
      </c>
      <c r="E1952">
        <f t="shared" si="35"/>
        <v>0</v>
      </c>
    </row>
    <row r="1953" spans="1:5" x14ac:dyDescent="0.2">
      <c r="A1953" s="53">
        <v>1952</v>
      </c>
      <c r="B1953" s="4" t="s">
        <v>2110</v>
      </c>
      <c r="C1953" s="56">
        <v>28853</v>
      </c>
      <c r="D1953" s="75">
        <v>0</v>
      </c>
      <c r="E1953">
        <f t="shared" si="35"/>
        <v>0</v>
      </c>
    </row>
    <row r="1954" spans="1:5" x14ac:dyDescent="0.2">
      <c r="A1954" s="53">
        <v>1953</v>
      </c>
      <c r="B1954" s="4" t="s">
        <v>2112</v>
      </c>
      <c r="C1954" s="56">
        <v>24698</v>
      </c>
      <c r="D1954" s="75">
        <v>0</v>
      </c>
      <c r="E1954">
        <f t="shared" si="35"/>
        <v>0</v>
      </c>
    </row>
    <row r="1955" spans="1:5" x14ac:dyDescent="0.2">
      <c r="A1955" s="53">
        <v>1954</v>
      </c>
      <c r="B1955" s="4" t="s">
        <v>2114</v>
      </c>
      <c r="C1955" s="56">
        <v>15068</v>
      </c>
      <c r="D1955" s="75">
        <v>0</v>
      </c>
      <c r="E1955">
        <f t="shared" si="35"/>
        <v>0</v>
      </c>
    </row>
    <row r="1956" spans="1:5" x14ac:dyDescent="0.2">
      <c r="A1956" s="53">
        <v>1955</v>
      </c>
      <c r="B1956" s="4" t="s">
        <v>2116</v>
      </c>
      <c r="C1956" s="56">
        <v>8169</v>
      </c>
      <c r="D1956" s="75">
        <v>0</v>
      </c>
      <c r="E1956">
        <f t="shared" si="35"/>
        <v>0</v>
      </c>
    </row>
    <row r="1957" spans="1:5" x14ac:dyDescent="0.2">
      <c r="A1957" s="53">
        <v>1956</v>
      </c>
      <c r="B1957" s="4" t="s">
        <v>2118</v>
      </c>
      <c r="C1957" s="56">
        <v>63991</v>
      </c>
      <c r="D1957" s="75">
        <v>0</v>
      </c>
      <c r="E1957">
        <f t="shared" si="35"/>
        <v>0</v>
      </c>
    </row>
    <row r="1958" spans="1:5" x14ac:dyDescent="0.2">
      <c r="A1958" s="53">
        <v>1957</v>
      </c>
      <c r="B1958" s="4" t="s">
        <v>2121</v>
      </c>
      <c r="C1958" s="56">
        <v>18568</v>
      </c>
      <c r="D1958" s="75">
        <v>0</v>
      </c>
      <c r="E1958">
        <f t="shared" si="35"/>
        <v>0</v>
      </c>
    </row>
    <row r="1959" spans="1:5" x14ac:dyDescent="0.2">
      <c r="A1959" s="53">
        <v>1958</v>
      </c>
      <c r="B1959" s="4" t="s">
        <v>2124</v>
      </c>
      <c r="C1959" s="56">
        <v>45993</v>
      </c>
      <c r="D1959" s="75">
        <v>0</v>
      </c>
      <c r="E1959">
        <f t="shared" si="35"/>
        <v>0</v>
      </c>
    </row>
    <row r="1960" spans="1:5" x14ac:dyDescent="0.2">
      <c r="A1960" s="53">
        <v>1959</v>
      </c>
      <c r="B1960" s="4" t="s">
        <v>2128</v>
      </c>
      <c r="C1960" s="56">
        <v>26036</v>
      </c>
      <c r="D1960" s="75">
        <v>0</v>
      </c>
      <c r="E1960">
        <f t="shared" si="35"/>
        <v>0</v>
      </c>
    </row>
    <row r="1961" spans="1:5" x14ac:dyDescent="0.2">
      <c r="A1961" s="53">
        <v>1960</v>
      </c>
      <c r="B1961" s="4" t="s">
        <v>2130</v>
      </c>
      <c r="C1961" s="56">
        <v>25793</v>
      </c>
      <c r="D1961" s="75">
        <v>0</v>
      </c>
      <c r="E1961">
        <f t="shared" si="35"/>
        <v>0</v>
      </c>
    </row>
    <row r="1962" spans="1:5" x14ac:dyDescent="0.2">
      <c r="A1962" s="53">
        <v>1961</v>
      </c>
      <c r="B1962" s="4" t="s">
        <v>2134</v>
      </c>
      <c r="C1962" s="56">
        <v>31543</v>
      </c>
      <c r="D1962" s="75">
        <v>0</v>
      </c>
      <c r="E1962">
        <f t="shared" si="35"/>
        <v>0</v>
      </c>
    </row>
    <row r="1963" spans="1:5" x14ac:dyDescent="0.2">
      <c r="A1963" s="53">
        <v>1962</v>
      </c>
      <c r="B1963" s="4" t="s">
        <v>2136</v>
      </c>
      <c r="C1963" s="56">
        <v>80432</v>
      </c>
      <c r="D1963" s="75">
        <v>0</v>
      </c>
      <c r="E1963">
        <f t="shared" si="35"/>
        <v>0</v>
      </c>
    </row>
    <row r="1964" spans="1:5" x14ac:dyDescent="0.2">
      <c r="A1964" s="53">
        <v>1963</v>
      </c>
      <c r="B1964" s="4" t="s">
        <v>2137</v>
      </c>
      <c r="C1964" s="56">
        <v>13722</v>
      </c>
      <c r="D1964" s="75">
        <v>0</v>
      </c>
      <c r="E1964">
        <f t="shared" si="35"/>
        <v>0</v>
      </c>
    </row>
    <row r="1965" spans="1:5" x14ac:dyDescent="0.2">
      <c r="A1965" s="53">
        <v>1964</v>
      </c>
      <c r="B1965" s="4" t="s">
        <v>2138</v>
      </c>
      <c r="C1965" s="56">
        <v>36582</v>
      </c>
      <c r="D1965" s="75">
        <v>0</v>
      </c>
      <c r="E1965">
        <f t="shared" si="35"/>
        <v>0</v>
      </c>
    </row>
    <row r="1966" spans="1:5" x14ac:dyDescent="0.2">
      <c r="A1966" s="53">
        <v>1965</v>
      </c>
      <c r="B1966" s="4" t="s">
        <v>2139</v>
      </c>
      <c r="C1966" s="56">
        <v>25827</v>
      </c>
      <c r="D1966" s="75">
        <v>0</v>
      </c>
      <c r="E1966">
        <f t="shared" si="35"/>
        <v>0</v>
      </c>
    </row>
    <row r="1967" spans="1:5" x14ac:dyDescent="0.2">
      <c r="A1967" s="53">
        <v>1966</v>
      </c>
      <c r="B1967" s="4" t="s">
        <v>2142</v>
      </c>
      <c r="C1967" s="56">
        <v>33775</v>
      </c>
      <c r="D1967" s="75">
        <v>0</v>
      </c>
      <c r="E1967">
        <f t="shared" si="35"/>
        <v>0</v>
      </c>
    </row>
    <row r="1968" spans="1:5" x14ac:dyDescent="0.2">
      <c r="A1968" s="53">
        <v>1967</v>
      </c>
      <c r="B1968" s="4" t="s">
        <v>2145</v>
      </c>
      <c r="C1968" s="56">
        <v>26077</v>
      </c>
      <c r="D1968" s="75">
        <v>0</v>
      </c>
      <c r="E1968">
        <f t="shared" si="35"/>
        <v>0</v>
      </c>
    </row>
    <row r="1969" spans="1:5" x14ac:dyDescent="0.2">
      <c r="A1969" s="53">
        <v>1968</v>
      </c>
      <c r="B1969" s="4" t="s">
        <v>2147</v>
      </c>
      <c r="C1969" s="56">
        <v>14285</v>
      </c>
      <c r="D1969" s="75">
        <v>0</v>
      </c>
      <c r="E1969">
        <f t="shared" si="35"/>
        <v>0</v>
      </c>
    </row>
    <row r="1970" spans="1:5" x14ac:dyDescent="0.2">
      <c r="A1970" s="53">
        <v>1969</v>
      </c>
      <c r="B1970" s="4" t="s">
        <v>2151</v>
      </c>
      <c r="C1970" s="56">
        <v>41190</v>
      </c>
      <c r="D1970" s="75">
        <v>0</v>
      </c>
      <c r="E1970">
        <f t="shared" si="35"/>
        <v>0</v>
      </c>
    </row>
    <row r="1971" spans="1:5" x14ac:dyDescent="0.2">
      <c r="A1971" s="53">
        <v>1970</v>
      </c>
      <c r="B1971" s="4" t="s">
        <v>2153</v>
      </c>
      <c r="C1971" s="56">
        <v>45738</v>
      </c>
      <c r="D1971" s="75">
        <v>0</v>
      </c>
      <c r="E1971">
        <f t="shared" si="35"/>
        <v>0</v>
      </c>
    </row>
    <row r="1972" spans="1:5" x14ac:dyDescent="0.2">
      <c r="A1972" s="53">
        <v>1971</v>
      </c>
      <c r="B1972" s="4" t="s">
        <v>2155</v>
      </c>
      <c r="C1972" s="56">
        <v>37842</v>
      </c>
      <c r="D1972" s="75">
        <v>0</v>
      </c>
      <c r="E1972">
        <f t="shared" si="35"/>
        <v>0</v>
      </c>
    </row>
    <row r="1973" spans="1:5" x14ac:dyDescent="0.2">
      <c r="A1973" s="53">
        <v>1972</v>
      </c>
      <c r="B1973" s="4" t="s">
        <v>2157</v>
      </c>
      <c r="C1973" s="56">
        <v>30530</v>
      </c>
      <c r="D1973" s="75">
        <v>0</v>
      </c>
      <c r="E1973">
        <f t="shared" si="35"/>
        <v>0</v>
      </c>
    </row>
    <row r="1974" spans="1:5" x14ac:dyDescent="0.2">
      <c r="A1974" s="53">
        <v>1973</v>
      </c>
      <c r="B1974" s="4" t="s">
        <v>2161</v>
      </c>
      <c r="C1974" s="56">
        <v>66557</v>
      </c>
      <c r="D1974" s="75">
        <v>0</v>
      </c>
      <c r="E1974">
        <f t="shared" si="35"/>
        <v>0</v>
      </c>
    </row>
    <row r="1975" spans="1:5" x14ac:dyDescent="0.2">
      <c r="A1975" s="53">
        <v>1974</v>
      </c>
      <c r="B1975" s="4" t="s">
        <v>2165</v>
      </c>
      <c r="C1975" s="56">
        <v>11757</v>
      </c>
      <c r="D1975" s="75">
        <v>0</v>
      </c>
      <c r="E1975">
        <f t="shared" si="35"/>
        <v>0</v>
      </c>
    </row>
    <row r="1976" spans="1:5" x14ac:dyDescent="0.2">
      <c r="A1976" s="53">
        <v>1975</v>
      </c>
      <c r="B1976" s="4" t="s">
        <v>2167</v>
      </c>
      <c r="C1976" s="56">
        <v>64691</v>
      </c>
      <c r="D1976" s="75">
        <v>0</v>
      </c>
      <c r="E1976">
        <f t="shared" si="35"/>
        <v>0</v>
      </c>
    </row>
    <row r="1977" spans="1:5" x14ac:dyDescent="0.2">
      <c r="A1977" s="53">
        <v>1976</v>
      </c>
      <c r="B1977" s="4" t="s">
        <v>2172</v>
      </c>
      <c r="C1977" s="56">
        <v>18693</v>
      </c>
      <c r="D1977" s="75">
        <v>0</v>
      </c>
      <c r="E1977">
        <f t="shared" si="35"/>
        <v>0</v>
      </c>
    </row>
    <row r="1978" spans="1:5" x14ac:dyDescent="0.2">
      <c r="A1978" s="53">
        <v>1977</v>
      </c>
      <c r="B1978" s="4" t="s">
        <v>2175</v>
      </c>
      <c r="C1978" s="56">
        <v>2186</v>
      </c>
      <c r="D1978" s="75">
        <v>0</v>
      </c>
      <c r="E1978">
        <f t="shared" si="35"/>
        <v>0</v>
      </c>
    </row>
    <row r="1979" spans="1:5" x14ac:dyDescent="0.2">
      <c r="A1979" s="53">
        <v>1978</v>
      </c>
      <c r="B1979" s="4" t="s">
        <v>2177</v>
      </c>
      <c r="C1979" s="56">
        <v>13182</v>
      </c>
      <c r="D1979" s="75">
        <v>0</v>
      </c>
      <c r="E1979">
        <f t="shared" si="35"/>
        <v>0</v>
      </c>
    </row>
    <row r="1980" spans="1:5" x14ac:dyDescent="0.2">
      <c r="A1980" s="53">
        <v>1979</v>
      </c>
      <c r="B1980" s="4" t="s">
        <v>2180</v>
      </c>
      <c r="C1980" s="56">
        <v>22982</v>
      </c>
      <c r="D1980" s="75">
        <v>0</v>
      </c>
      <c r="E1980">
        <f t="shared" si="35"/>
        <v>0</v>
      </c>
    </row>
    <row r="1981" spans="1:5" x14ac:dyDescent="0.2">
      <c r="A1981" s="53">
        <v>1980</v>
      </c>
      <c r="B1981" s="4" t="s">
        <v>2182</v>
      </c>
      <c r="C1981" s="56">
        <v>97779</v>
      </c>
      <c r="D1981" s="75">
        <v>0</v>
      </c>
      <c r="E1981">
        <f t="shared" si="35"/>
        <v>0</v>
      </c>
    </row>
    <row r="1982" spans="1:5" x14ac:dyDescent="0.2">
      <c r="A1982" s="53">
        <v>1981</v>
      </c>
      <c r="B1982" s="4" t="s">
        <v>2185</v>
      </c>
      <c r="C1982" s="56">
        <v>6339</v>
      </c>
      <c r="D1982" s="75">
        <v>0</v>
      </c>
      <c r="E1982">
        <f t="shared" si="35"/>
        <v>0</v>
      </c>
    </row>
    <row r="1983" spans="1:5" x14ac:dyDescent="0.2">
      <c r="A1983" s="53">
        <v>1982</v>
      </c>
      <c r="B1983" s="4" t="s">
        <v>2187</v>
      </c>
      <c r="C1983" s="56">
        <v>11236</v>
      </c>
      <c r="D1983" s="75">
        <v>0</v>
      </c>
      <c r="E1983">
        <f t="shared" si="35"/>
        <v>0</v>
      </c>
    </row>
    <row r="1984" spans="1:5" x14ac:dyDescent="0.2">
      <c r="A1984" s="53">
        <v>1983</v>
      </c>
      <c r="B1984" s="4" t="s">
        <v>2193</v>
      </c>
      <c r="C1984" s="56">
        <v>68064</v>
      </c>
      <c r="D1984" s="75">
        <v>0</v>
      </c>
      <c r="E1984">
        <f t="shared" si="35"/>
        <v>0</v>
      </c>
    </row>
    <row r="1985" spans="1:5" x14ac:dyDescent="0.2">
      <c r="A1985" s="53">
        <v>1984</v>
      </c>
      <c r="B1985" s="4" t="s">
        <v>2195</v>
      </c>
      <c r="C1985" s="56">
        <v>29040</v>
      </c>
      <c r="D1985" s="75">
        <v>0</v>
      </c>
      <c r="E1985">
        <f t="shared" si="35"/>
        <v>0</v>
      </c>
    </row>
    <row r="1986" spans="1:5" x14ac:dyDescent="0.2">
      <c r="A1986" s="53">
        <v>1985</v>
      </c>
      <c r="B1986" s="4" t="s">
        <v>2196</v>
      </c>
      <c r="C1986" s="56">
        <v>42320</v>
      </c>
      <c r="D1986" s="75">
        <v>0</v>
      </c>
      <c r="E1986">
        <f t="shared" si="35"/>
        <v>0</v>
      </c>
    </row>
    <row r="1987" spans="1:5" x14ac:dyDescent="0.2">
      <c r="A1987" s="53">
        <v>1986</v>
      </c>
      <c r="B1987" s="4" t="s">
        <v>2198</v>
      </c>
      <c r="C1987" s="56">
        <v>22941</v>
      </c>
      <c r="D1987" s="75">
        <v>0</v>
      </c>
      <c r="E1987">
        <f t="shared" ref="E1987:E2050" si="36">D1987/C1987*1000</f>
        <v>0</v>
      </c>
    </row>
    <row r="1988" spans="1:5" x14ac:dyDescent="0.2">
      <c r="A1988" s="53">
        <v>1987</v>
      </c>
      <c r="B1988" s="4" t="s">
        <v>2200</v>
      </c>
      <c r="C1988" s="56">
        <v>83754</v>
      </c>
      <c r="D1988" s="75">
        <v>0</v>
      </c>
      <c r="E1988">
        <f t="shared" si="36"/>
        <v>0</v>
      </c>
    </row>
    <row r="1989" spans="1:5" x14ac:dyDescent="0.2">
      <c r="A1989" s="53">
        <v>1988</v>
      </c>
      <c r="B1989" s="4" t="s">
        <v>2202</v>
      </c>
      <c r="C1989" s="56">
        <v>15274</v>
      </c>
      <c r="D1989" s="75">
        <v>0</v>
      </c>
      <c r="E1989">
        <f t="shared" si="36"/>
        <v>0</v>
      </c>
    </row>
    <row r="1990" spans="1:5" x14ac:dyDescent="0.2">
      <c r="A1990" s="53">
        <v>1989</v>
      </c>
      <c r="B1990" s="4" t="s">
        <v>2205</v>
      </c>
      <c r="C1990" s="56">
        <v>69406</v>
      </c>
      <c r="D1990" s="75">
        <v>0</v>
      </c>
      <c r="E1990">
        <f t="shared" si="36"/>
        <v>0</v>
      </c>
    </row>
    <row r="1991" spans="1:5" x14ac:dyDescent="0.2">
      <c r="A1991" s="53">
        <v>1990</v>
      </c>
      <c r="B1991" s="4" t="s">
        <v>2207</v>
      </c>
      <c r="C1991" s="56">
        <v>9842</v>
      </c>
      <c r="D1991" s="75">
        <v>0</v>
      </c>
      <c r="E1991">
        <f t="shared" si="36"/>
        <v>0</v>
      </c>
    </row>
    <row r="1992" spans="1:5" x14ac:dyDescent="0.2">
      <c r="A1992" s="53">
        <v>1991</v>
      </c>
      <c r="B1992" s="4" t="s">
        <v>2211</v>
      </c>
      <c r="C1992" s="56">
        <v>51622</v>
      </c>
      <c r="D1992" s="75">
        <v>0</v>
      </c>
      <c r="E1992">
        <f t="shared" si="36"/>
        <v>0</v>
      </c>
    </row>
    <row r="1993" spans="1:5" x14ac:dyDescent="0.2">
      <c r="A1993" s="53">
        <v>1992</v>
      </c>
      <c r="B1993" s="4" t="s">
        <v>2217</v>
      </c>
      <c r="C1993" s="56">
        <v>21121</v>
      </c>
      <c r="D1993" s="75">
        <v>0</v>
      </c>
      <c r="E1993">
        <f t="shared" si="36"/>
        <v>0</v>
      </c>
    </row>
    <row r="1994" spans="1:5" x14ac:dyDescent="0.2">
      <c r="A1994" s="53">
        <v>1993</v>
      </c>
      <c r="B1994" s="4" t="s">
        <v>2219</v>
      </c>
      <c r="C1994" s="56">
        <v>5823</v>
      </c>
      <c r="D1994" s="75">
        <v>0</v>
      </c>
      <c r="E1994">
        <f t="shared" si="36"/>
        <v>0</v>
      </c>
    </row>
    <row r="1995" spans="1:5" x14ac:dyDescent="0.2">
      <c r="A1995" s="53">
        <v>1994</v>
      </c>
      <c r="B1995" s="4" t="s">
        <v>2221</v>
      </c>
      <c r="C1995" s="56">
        <v>23516</v>
      </c>
      <c r="D1995" s="75">
        <v>0</v>
      </c>
      <c r="E1995">
        <f t="shared" si="36"/>
        <v>0</v>
      </c>
    </row>
    <row r="1996" spans="1:5" x14ac:dyDescent="0.2">
      <c r="A1996" s="53">
        <v>1995</v>
      </c>
      <c r="B1996" s="4" t="s">
        <v>2222</v>
      </c>
      <c r="C1996" s="56">
        <v>8723</v>
      </c>
      <c r="D1996" s="75">
        <v>0</v>
      </c>
      <c r="E1996">
        <f t="shared" si="36"/>
        <v>0</v>
      </c>
    </row>
    <row r="1997" spans="1:5" x14ac:dyDescent="0.2">
      <c r="A1997" s="53">
        <v>1996</v>
      </c>
      <c r="B1997" s="4" t="s">
        <v>2227</v>
      </c>
      <c r="C1997" s="56">
        <v>13128</v>
      </c>
      <c r="D1997" s="75">
        <v>0</v>
      </c>
      <c r="E1997">
        <f t="shared" si="36"/>
        <v>0</v>
      </c>
    </row>
    <row r="1998" spans="1:5" x14ac:dyDescent="0.2">
      <c r="A1998" s="53">
        <v>1997</v>
      </c>
      <c r="B1998" s="4" t="s">
        <v>2229</v>
      </c>
      <c r="C1998" s="56">
        <v>23914</v>
      </c>
      <c r="D1998" s="75">
        <v>0</v>
      </c>
      <c r="E1998">
        <f t="shared" si="36"/>
        <v>0</v>
      </c>
    </row>
    <row r="1999" spans="1:5" x14ac:dyDescent="0.2">
      <c r="A1999" s="53">
        <v>1998</v>
      </c>
      <c r="B1999" s="4" t="s">
        <v>2233</v>
      </c>
      <c r="C1999" s="56">
        <v>40083</v>
      </c>
      <c r="D1999" s="75">
        <v>0</v>
      </c>
      <c r="E1999">
        <f t="shared" si="36"/>
        <v>0</v>
      </c>
    </row>
    <row r="2000" spans="1:5" x14ac:dyDescent="0.2">
      <c r="A2000" s="53">
        <v>1999</v>
      </c>
      <c r="B2000" s="4" t="s">
        <v>2235</v>
      </c>
      <c r="C2000" s="56">
        <v>8187</v>
      </c>
      <c r="D2000" s="75">
        <v>0</v>
      </c>
      <c r="E2000">
        <f t="shared" si="36"/>
        <v>0</v>
      </c>
    </row>
    <row r="2001" spans="1:5" x14ac:dyDescent="0.2">
      <c r="A2001" s="53">
        <v>2000</v>
      </c>
      <c r="B2001" s="4" t="s">
        <v>2237</v>
      </c>
      <c r="C2001" s="56">
        <v>67681</v>
      </c>
      <c r="D2001" s="75">
        <v>0</v>
      </c>
      <c r="E2001">
        <f t="shared" si="36"/>
        <v>0</v>
      </c>
    </row>
    <row r="2002" spans="1:5" x14ac:dyDescent="0.2">
      <c r="A2002" s="53">
        <v>2001</v>
      </c>
      <c r="B2002" s="4" t="s">
        <v>2240</v>
      </c>
      <c r="C2002" s="56">
        <v>60968</v>
      </c>
      <c r="D2002" s="75">
        <v>0</v>
      </c>
      <c r="E2002">
        <f t="shared" si="36"/>
        <v>0</v>
      </c>
    </row>
    <row r="2003" spans="1:5" x14ac:dyDescent="0.2">
      <c r="A2003" s="53">
        <v>2002</v>
      </c>
      <c r="B2003" s="4" t="s">
        <v>2241</v>
      </c>
      <c r="C2003" s="56">
        <v>52680</v>
      </c>
      <c r="D2003" s="75">
        <v>0</v>
      </c>
      <c r="E2003">
        <f t="shared" si="36"/>
        <v>0</v>
      </c>
    </row>
    <row r="2004" spans="1:5" x14ac:dyDescent="0.2">
      <c r="A2004" s="53">
        <v>2003</v>
      </c>
      <c r="B2004" s="4" t="s">
        <v>2243</v>
      </c>
      <c r="C2004" s="56">
        <v>76071</v>
      </c>
      <c r="D2004" s="75">
        <v>0</v>
      </c>
      <c r="E2004">
        <f t="shared" si="36"/>
        <v>0</v>
      </c>
    </row>
    <row r="2005" spans="1:5" x14ac:dyDescent="0.2">
      <c r="A2005" s="53">
        <v>2004</v>
      </c>
      <c r="B2005" s="4" t="s">
        <v>2247</v>
      </c>
      <c r="C2005" s="56">
        <v>34445</v>
      </c>
      <c r="D2005" s="75">
        <v>0</v>
      </c>
      <c r="E2005">
        <f t="shared" si="36"/>
        <v>0</v>
      </c>
    </row>
    <row r="2006" spans="1:5" x14ac:dyDescent="0.2">
      <c r="A2006" s="53">
        <v>2005</v>
      </c>
      <c r="B2006" s="4" t="s">
        <v>2249</v>
      </c>
      <c r="C2006" s="56">
        <v>16252</v>
      </c>
      <c r="D2006" s="75">
        <v>0</v>
      </c>
      <c r="E2006">
        <f t="shared" si="36"/>
        <v>0</v>
      </c>
    </row>
    <row r="2007" spans="1:5" x14ac:dyDescent="0.2">
      <c r="A2007" s="53">
        <v>2006</v>
      </c>
      <c r="B2007" s="4" t="s">
        <v>2255</v>
      </c>
      <c r="C2007" s="56">
        <v>47055</v>
      </c>
      <c r="D2007" s="75">
        <v>0</v>
      </c>
      <c r="E2007">
        <f t="shared" si="36"/>
        <v>0</v>
      </c>
    </row>
    <row r="2008" spans="1:5" x14ac:dyDescent="0.2">
      <c r="A2008" s="53">
        <v>2007</v>
      </c>
      <c r="B2008" s="4" t="s">
        <v>2257</v>
      </c>
      <c r="C2008" s="56">
        <v>41744</v>
      </c>
      <c r="D2008" s="75">
        <v>0</v>
      </c>
      <c r="E2008">
        <f t="shared" si="36"/>
        <v>0</v>
      </c>
    </row>
    <row r="2009" spans="1:5" x14ac:dyDescent="0.2">
      <c r="A2009" s="53">
        <v>2008</v>
      </c>
      <c r="B2009" s="4" t="s">
        <v>2258</v>
      </c>
      <c r="C2009" s="56">
        <v>5054</v>
      </c>
      <c r="D2009" s="75">
        <v>0</v>
      </c>
      <c r="E2009">
        <f t="shared" si="36"/>
        <v>0</v>
      </c>
    </row>
    <row r="2010" spans="1:5" x14ac:dyDescent="0.2">
      <c r="A2010" s="53">
        <v>2009</v>
      </c>
      <c r="B2010" s="4" t="s">
        <v>2260</v>
      </c>
      <c r="C2010" s="56">
        <v>70634</v>
      </c>
      <c r="D2010" s="75">
        <v>0</v>
      </c>
      <c r="E2010">
        <f t="shared" si="36"/>
        <v>0</v>
      </c>
    </row>
    <row r="2011" spans="1:5" x14ac:dyDescent="0.2">
      <c r="A2011" s="53">
        <v>2010</v>
      </c>
      <c r="B2011" s="4" t="s">
        <v>2263</v>
      </c>
      <c r="C2011" s="56">
        <v>36711</v>
      </c>
      <c r="D2011" s="75">
        <v>0</v>
      </c>
      <c r="E2011">
        <f t="shared" si="36"/>
        <v>0</v>
      </c>
    </row>
    <row r="2012" spans="1:5" x14ac:dyDescent="0.2">
      <c r="A2012" s="53">
        <v>2011</v>
      </c>
      <c r="B2012" s="4" t="s">
        <v>2265</v>
      </c>
      <c r="C2012" s="56">
        <v>114379</v>
      </c>
      <c r="D2012" s="75">
        <v>0</v>
      </c>
      <c r="E2012">
        <f t="shared" si="36"/>
        <v>0</v>
      </c>
    </row>
    <row r="2013" spans="1:5" x14ac:dyDescent="0.2">
      <c r="A2013" s="53">
        <v>2012</v>
      </c>
      <c r="B2013" s="4" t="s">
        <v>2268</v>
      </c>
      <c r="C2013" s="56">
        <v>12406</v>
      </c>
      <c r="D2013" s="75">
        <v>0</v>
      </c>
      <c r="E2013">
        <f t="shared" si="36"/>
        <v>0</v>
      </c>
    </row>
    <row r="2014" spans="1:5" x14ac:dyDescent="0.2">
      <c r="A2014" s="53">
        <v>2013</v>
      </c>
      <c r="B2014" s="4" t="s">
        <v>2269</v>
      </c>
      <c r="C2014" s="56">
        <v>59142</v>
      </c>
      <c r="D2014" s="75">
        <v>0</v>
      </c>
      <c r="E2014">
        <f t="shared" si="36"/>
        <v>0</v>
      </c>
    </row>
    <row r="2015" spans="1:5" x14ac:dyDescent="0.2">
      <c r="A2015" s="53">
        <v>2014</v>
      </c>
      <c r="B2015" s="4" t="s">
        <v>2272</v>
      </c>
      <c r="C2015" s="56">
        <v>8647</v>
      </c>
      <c r="D2015" s="75">
        <v>0</v>
      </c>
      <c r="E2015">
        <f t="shared" si="36"/>
        <v>0</v>
      </c>
    </row>
    <row r="2016" spans="1:5" x14ac:dyDescent="0.2">
      <c r="A2016" s="53">
        <v>2015</v>
      </c>
      <c r="B2016" s="4" t="s">
        <v>2273</v>
      </c>
      <c r="C2016" s="56">
        <v>5522</v>
      </c>
      <c r="D2016" s="75">
        <v>0</v>
      </c>
      <c r="E2016">
        <f t="shared" si="36"/>
        <v>0</v>
      </c>
    </row>
    <row r="2017" spans="1:5" x14ac:dyDescent="0.2">
      <c r="A2017" s="53">
        <v>2016</v>
      </c>
      <c r="B2017" s="4" t="s">
        <v>2274</v>
      </c>
      <c r="C2017" s="56">
        <v>11405</v>
      </c>
      <c r="D2017" s="75">
        <v>0</v>
      </c>
      <c r="E2017">
        <f t="shared" si="36"/>
        <v>0</v>
      </c>
    </row>
    <row r="2018" spans="1:5" x14ac:dyDescent="0.2">
      <c r="A2018" s="53">
        <v>2017</v>
      </c>
      <c r="B2018" s="4" t="s">
        <v>2276</v>
      </c>
      <c r="C2018" s="56">
        <v>69132</v>
      </c>
      <c r="D2018" s="75">
        <v>0</v>
      </c>
      <c r="E2018">
        <f t="shared" si="36"/>
        <v>0</v>
      </c>
    </row>
    <row r="2019" spans="1:5" x14ac:dyDescent="0.2">
      <c r="A2019" s="53">
        <v>2018</v>
      </c>
      <c r="B2019" s="4" t="s">
        <v>2280</v>
      </c>
      <c r="C2019" s="56">
        <v>21376</v>
      </c>
      <c r="D2019" s="75">
        <v>0</v>
      </c>
      <c r="E2019">
        <f t="shared" si="36"/>
        <v>0</v>
      </c>
    </row>
    <row r="2020" spans="1:5" x14ac:dyDescent="0.2">
      <c r="A2020" s="53">
        <v>2019</v>
      </c>
      <c r="B2020" s="4" t="s">
        <v>2281</v>
      </c>
      <c r="C2020" s="56">
        <v>40120</v>
      </c>
      <c r="D2020" s="75">
        <v>0</v>
      </c>
      <c r="E2020">
        <f t="shared" si="36"/>
        <v>0</v>
      </c>
    </row>
    <row r="2021" spans="1:5" x14ac:dyDescent="0.2">
      <c r="A2021" s="53">
        <v>2020</v>
      </c>
      <c r="B2021" s="4" t="s">
        <v>2282</v>
      </c>
      <c r="C2021" s="56">
        <v>13888</v>
      </c>
      <c r="D2021" s="75">
        <v>0</v>
      </c>
      <c r="E2021">
        <f t="shared" si="36"/>
        <v>0</v>
      </c>
    </row>
    <row r="2022" spans="1:5" x14ac:dyDescent="0.2">
      <c r="A2022" s="53">
        <v>2021</v>
      </c>
      <c r="B2022" s="4" t="s">
        <v>2284</v>
      </c>
      <c r="C2022" s="56">
        <v>21540</v>
      </c>
      <c r="D2022" s="75">
        <v>0</v>
      </c>
      <c r="E2022">
        <f t="shared" si="36"/>
        <v>0</v>
      </c>
    </row>
    <row r="2023" spans="1:5" x14ac:dyDescent="0.2">
      <c r="A2023" s="53">
        <v>2022</v>
      </c>
      <c r="B2023" s="4" t="s">
        <v>2288</v>
      </c>
      <c r="C2023" s="56">
        <v>48195</v>
      </c>
      <c r="D2023" s="75">
        <v>0</v>
      </c>
      <c r="E2023">
        <f t="shared" si="36"/>
        <v>0</v>
      </c>
    </row>
    <row r="2024" spans="1:5" x14ac:dyDescent="0.2">
      <c r="A2024" s="53">
        <v>2023</v>
      </c>
      <c r="B2024" s="4" t="s">
        <v>2290</v>
      </c>
      <c r="C2024" s="56">
        <v>6085</v>
      </c>
      <c r="D2024" s="75">
        <v>0</v>
      </c>
      <c r="E2024">
        <f t="shared" si="36"/>
        <v>0</v>
      </c>
    </row>
    <row r="2025" spans="1:5" x14ac:dyDescent="0.2">
      <c r="A2025" s="53">
        <v>2024</v>
      </c>
      <c r="B2025" s="4" t="s">
        <v>2293</v>
      </c>
      <c r="C2025" s="56">
        <v>18400</v>
      </c>
      <c r="D2025" s="75">
        <v>0</v>
      </c>
      <c r="E2025">
        <f t="shared" si="36"/>
        <v>0</v>
      </c>
    </row>
    <row r="2026" spans="1:5" x14ac:dyDescent="0.2">
      <c r="A2026" s="53">
        <v>2025</v>
      </c>
      <c r="B2026" s="4" t="s">
        <v>2294</v>
      </c>
      <c r="C2026" s="56">
        <v>22369</v>
      </c>
      <c r="D2026" s="75">
        <v>0</v>
      </c>
      <c r="E2026">
        <f t="shared" si="36"/>
        <v>0</v>
      </c>
    </row>
    <row r="2027" spans="1:5" x14ac:dyDescent="0.2">
      <c r="A2027" s="53">
        <v>2026</v>
      </c>
      <c r="B2027" s="4" t="s">
        <v>2296</v>
      </c>
      <c r="C2027" s="56">
        <v>44386</v>
      </c>
      <c r="D2027" s="75">
        <v>0</v>
      </c>
      <c r="E2027">
        <f t="shared" si="36"/>
        <v>0</v>
      </c>
    </row>
    <row r="2028" spans="1:5" x14ac:dyDescent="0.2">
      <c r="A2028" s="53">
        <v>2027</v>
      </c>
      <c r="B2028" s="4" t="s">
        <v>2298</v>
      </c>
      <c r="C2028" s="56">
        <v>45404</v>
      </c>
      <c r="D2028" s="75">
        <v>0</v>
      </c>
      <c r="E2028">
        <f t="shared" si="36"/>
        <v>0</v>
      </c>
    </row>
    <row r="2029" spans="1:5" x14ac:dyDescent="0.2">
      <c r="A2029" s="53">
        <v>2028</v>
      </c>
      <c r="B2029" s="4" t="s">
        <v>2300</v>
      </c>
      <c r="C2029" s="56">
        <v>9857</v>
      </c>
      <c r="D2029" s="75">
        <v>0</v>
      </c>
      <c r="E2029">
        <f t="shared" si="36"/>
        <v>0</v>
      </c>
    </row>
    <row r="2030" spans="1:5" x14ac:dyDescent="0.2">
      <c r="A2030" s="53">
        <v>2029</v>
      </c>
      <c r="B2030" s="4" t="s">
        <v>2301</v>
      </c>
      <c r="C2030" s="56">
        <v>16628</v>
      </c>
      <c r="D2030" s="75">
        <v>0</v>
      </c>
      <c r="E2030">
        <f t="shared" si="36"/>
        <v>0</v>
      </c>
    </row>
    <row r="2031" spans="1:5" x14ac:dyDescent="0.2">
      <c r="A2031" s="53">
        <v>2030</v>
      </c>
      <c r="B2031" s="4" t="s">
        <v>2303</v>
      </c>
      <c r="C2031" s="56">
        <v>44720</v>
      </c>
      <c r="D2031" s="75">
        <v>0</v>
      </c>
      <c r="E2031">
        <f t="shared" si="36"/>
        <v>0</v>
      </c>
    </row>
    <row r="2032" spans="1:5" x14ac:dyDescent="0.2">
      <c r="A2032" s="53">
        <v>2031</v>
      </c>
      <c r="B2032" s="4" t="s">
        <v>2307</v>
      </c>
      <c r="C2032" s="56">
        <v>11587</v>
      </c>
      <c r="D2032" s="75">
        <v>0</v>
      </c>
      <c r="E2032">
        <f t="shared" si="36"/>
        <v>0</v>
      </c>
    </row>
    <row r="2033" spans="1:5" x14ac:dyDescent="0.2">
      <c r="A2033" s="53">
        <v>2032</v>
      </c>
      <c r="B2033" s="4" t="s">
        <v>2309</v>
      </c>
      <c r="C2033" s="56">
        <v>6704</v>
      </c>
      <c r="D2033" s="75">
        <v>0</v>
      </c>
      <c r="E2033">
        <f t="shared" si="36"/>
        <v>0</v>
      </c>
    </row>
    <row r="2034" spans="1:5" x14ac:dyDescent="0.2">
      <c r="A2034" s="53">
        <v>2033</v>
      </c>
      <c r="B2034" s="4" t="s">
        <v>2311</v>
      </c>
      <c r="C2034" s="56">
        <v>10746</v>
      </c>
      <c r="D2034" s="75">
        <v>0</v>
      </c>
      <c r="E2034">
        <f t="shared" si="36"/>
        <v>0</v>
      </c>
    </row>
    <row r="2035" spans="1:5" x14ac:dyDescent="0.2">
      <c r="A2035" s="53">
        <v>2034</v>
      </c>
      <c r="B2035" s="4" t="s">
        <v>2312</v>
      </c>
      <c r="C2035" s="56">
        <v>3770</v>
      </c>
      <c r="D2035" s="75">
        <v>0</v>
      </c>
      <c r="E2035">
        <f t="shared" si="36"/>
        <v>0</v>
      </c>
    </row>
    <row r="2036" spans="1:5" x14ac:dyDescent="0.2">
      <c r="A2036" s="53">
        <v>2035</v>
      </c>
      <c r="B2036" s="4" t="s">
        <v>2314</v>
      </c>
      <c r="C2036" s="56">
        <v>29453</v>
      </c>
      <c r="D2036" s="75">
        <v>0</v>
      </c>
      <c r="E2036">
        <f t="shared" si="36"/>
        <v>0</v>
      </c>
    </row>
    <row r="2037" spans="1:5" x14ac:dyDescent="0.2">
      <c r="A2037" s="53">
        <v>2036</v>
      </c>
      <c r="B2037" s="4" t="s">
        <v>2316</v>
      </c>
      <c r="C2037" s="56">
        <v>5583</v>
      </c>
      <c r="D2037" s="75">
        <v>0</v>
      </c>
      <c r="E2037">
        <f t="shared" si="36"/>
        <v>0</v>
      </c>
    </row>
    <row r="2038" spans="1:5" x14ac:dyDescent="0.2">
      <c r="A2038" s="53">
        <v>2037</v>
      </c>
      <c r="B2038" s="4" t="s">
        <v>2317</v>
      </c>
      <c r="C2038" s="56">
        <v>25684</v>
      </c>
      <c r="D2038" s="75">
        <v>0</v>
      </c>
      <c r="E2038">
        <f t="shared" si="36"/>
        <v>0</v>
      </c>
    </row>
    <row r="2039" spans="1:5" x14ac:dyDescent="0.2">
      <c r="A2039" s="53">
        <v>2038</v>
      </c>
      <c r="B2039" s="4" t="s">
        <v>2318</v>
      </c>
      <c r="C2039" s="56">
        <v>5153</v>
      </c>
      <c r="D2039" s="75">
        <v>0</v>
      </c>
      <c r="E2039">
        <f t="shared" si="36"/>
        <v>0</v>
      </c>
    </row>
    <row r="2040" spans="1:5" x14ac:dyDescent="0.2">
      <c r="A2040" s="53">
        <v>2039</v>
      </c>
      <c r="B2040" s="4" t="s">
        <v>2320</v>
      </c>
      <c r="C2040" s="56">
        <v>8798</v>
      </c>
      <c r="D2040" s="75">
        <v>0</v>
      </c>
      <c r="E2040">
        <f t="shared" si="36"/>
        <v>0</v>
      </c>
    </row>
    <row r="2041" spans="1:5" x14ac:dyDescent="0.2">
      <c r="A2041" s="53">
        <v>2040</v>
      </c>
      <c r="B2041" s="4" t="s">
        <v>2321</v>
      </c>
      <c r="C2041" s="56">
        <v>19440</v>
      </c>
      <c r="D2041" s="75">
        <v>0</v>
      </c>
      <c r="E2041">
        <f t="shared" si="36"/>
        <v>0</v>
      </c>
    </row>
    <row r="2042" spans="1:5" x14ac:dyDescent="0.2">
      <c r="A2042" s="53">
        <v>2041</v>
      </c>
      <c r="B2042" s="4" t="s">
        <v>2322</v>
      </c>
      <c r="C2042" s="56">
        <v>36631</v>
      </c>
      <c r="D2042" s="75">
        <v>0</v>
      </c>
      <c r="E2042">
        <f t="shared" si="36"/>
        <v>0</v>
      </c>
    </row>
    <row r="2043" spans="1:5" x14ac:dyDescent="0.2">
      <c r="A2043" s="53">
        <v>2042</v>
      </c>
      <c r="B2043" s="4" t="s">
        <v>2324</v>
      </c>
      <c r="C2043" s="56">
        <v>23603</v>
      </c>
      <c r="D2043" s="75">
        <v>0</v>
      </c>
      <c r="E2043">
        <f t="shared" si="36"/>
        <v>0</v>
      </c>
    </row>
    <row r="2044" spans="1:5" x14ac:dyDescent="0.2">
      <c r="A2044" s="53">
        <v>2043</v>
      </c>
      <c r="B2044" s="4" t="s">
        <v>2326</v>
      </c>
      <c r="C2044" s="56">
        <v>27753</v>
      </c>
      <c r="D2044" s="75">
        <v>0</v>
      </c>
      <c r="E2044">
        <f t="shared" si="36"/>
        <v>0</v>
      </c>
    </row>
    <row r="2045" spans="1:5" x14ac:dyDescent="0.2">
      <c r="A2045" s="53">
        <v>2044</v>
      </c>
      <c r="B2045" s="4" t="s">
        <v>2332</v>
      </c>
      <c r="C2045" s="56">
        <v>7942</v>
      </c>
      <c r="D2045" s="75">
        <v>0</v>
      </c>
      <c r="E2045">
        <f t="shared" si="36"/>
        <v>0</v>
      </c>
    </row>
    <row r="2046" spans="1:5" x14ac:dyDescent="0.2">
      <c r="A2046" s="53">
        <v>2045</v>
      </c>
      <c r="B2046" s="4" t="s">
        <v>2333</v>
      </c>
      <c r="C2046" s="56">
        <v>34273</v>
      </c>
      <c r="D2046" s="75">
        <v>0</v>
      </c>
      <c r="E2046">
        <f t="shared" si="36"/>
        <v>0</v>
      </c>
    </row>
    <row r="2047" spans="1:5" x14ac:dyDescent="0.2">
      <c r="A2047" s="53">
        <v>2046</v>
      </c>
      <c r="B2047" s="4" t="s">
        <v>2335</v>
      </c>
      <c r="C2047" s="56">
        <v>22338</v>
      </c>
      <c r="D2047" s="75">
        <v>0</v>
      </c>
      <c r="E2047">
        <f t="shared" si="36"/>
        <v>0</v>
      </c>
    </row>
    <row r="2048" spans="1:5" x14ac:dyDescent="0.2">
      <c r="A2048" s="53">
        <v>2047</v>
      </c>
      <c r="B2048" s="4" t="s">
        <v>2337</v>
      </c>
      <c r="C2048" s="56">
        <v>6336</v>
      </c>
      <c r="D2048" s="75">
        <v>0</v>
      </c>
      <c r="E2048">
        <f t="shared" si="36"/>
        <v>0</v>
      </c>
    </row>
    <row r="2049" spans="1:5" x14ac:dyDescent="0.2">
      <c r="A2049" s="53">
        <v>2048</v>
      </c>
      <c r="B2049" s="4" t="s">
        <v>2341</v>
      </c>
      <c r="C2049" s="56">
        <v>61041</v>
      </c>
      <c r="D2049" s="75">
        <v>0</v>
      </c>
      <c r="E2049">
        <f t="shared" si="36"/>
        <v>0</v>
      </c>
    </row>
    <row r="2050" spans="1:5" x14ac:dyDescent="0.2">
      <c r="A2050" s="53">
        <v>2049</v>
      </c>
      <c r="B2050" s="4" t="s">
        <v>2343</v>
      </c>
      <c r="C2050" s="56">
        <v>13686</v>
      </c>
      <c r="D2050" s="75">
        <v>0</v>
      </c>
      <c r="E2050">
        <f t="shared" si="36"/>
        <v>0</v>
      </c>
    </row>
    <row r="2051" spans="1:5" x14ac:dyDescent="0.2">
      <c r="A2051" s="53">
        <v>2050</v>
      </c>
      <c r="B2051" s="4" t="s">
        <v>2345</v>
      </c>
      <c r="C2051" s="56">
        <v>30472</v>
      </c>
      <c r="D2051" s="75">
        <v>0</v>
      </c>
      <c r="E2051">
        <f t="shared" ref="E2051:E2114" si="37">D2051/C2051*1000</f>
        <v>0</v>
      </c>
    </row>
    <row r="2052" spans="1:5" x14ac:dyDescent="0.2">
      <c r="A2052" s="53">
        <v>2051</v>
      </c>
      <c r="B2052" s="4" t="s">
        <v>2347</v>
      </c>
      <c r="C2052" s="56">
        <v>9260</v>
      </c>
      <c r="D2052" s="75">
        <v>0</v>
      </c>
      <c r="E2052">
        <f t="shared" si="37"/>
        <v>0</v>
      </c>
    </row>
    <row r="2053" spans="1:5" x14ac:dyDescent="0.2">
      <c r="A2053" s="53">
        <v>2052</v>
      </c>
      <c r="B2053" s="4" t="s">
        <v>2349</v>
      </c>
      <c r="C2053" s="56">
        <v>30545</v>
      </c>
      <c r="D2053" s="75">
        <v>0</v>
      </c>
      <c r="E2053">
        <f t="shared" si="37"/>
        <v>0</v>
      </c>
    </row>
    <row r="2054" spans="1:5" x14ac:dyDescent="0.2">
      <c r="A2054" s="53">
        <v>2053</v>
      </c>
      <c r="B2054" s="4" t="s">
        <v>2350</v>
      </c>
      <c r="C2054" s="56">
        <v>11420</v>
      </c>
      <c r="D2054" s="75">
        <v>0</v>
      </c>
      <c r="E2054">
        <f t="shared" si="37"/>
        <v>0</v>
      </c>
    </row>
    <row r="2055" spans="1:5" x14ac:dyDescent="0.2">
      <c r="A2055" s="53">
        <v>2054</v>
      </c>
      <c r="B2055" s="4" t="s">
        <v>2353</v>
      </c>
      <c r="C2055" s="56">
        <v>3940</v>
      </c>
      <c r="D2055" s="75">
        <v>0</v>
      </c>
      <c r="E2055">
        <f t="shared" si="37"/>
        <v>0</v>
      </c>
    </row>
    <row r="2056" spans="1:5" x14ac:dyDescent="0.2">
      <c r="A2056" s="53">
        <v>2055</v>
      </c>
      <c r="B2056" s="4" t="s">
        <v>2355</v>
      </c>
      <c r="C2056" s="56">
        <v>15265</v>
      </c>
      <c r="D2056" s="75">
        <v>0</v>
      </c>
      <c r="E2056">
        <f t="shared" si="37"/>
        <v>0</v>
      </c>
    </row>
    <row r="2057" spans="1:5" x14ac:dyDescent="0.2">
      <c r="A2057" s="53">
        <v>2056</v>
      </c>
      <c r="B2057" s="4" t="s">
        <v>2357</v>
      </c>
      <c r="C2057" s="56">
        <v>14356</v>
      </c>
      <c r="D2057" s="75">
        <v>0</v>
      </c>
      <c r="E2057">
        <f t="shared" si="37"/>
        <v>0</v>
      </c>
    </row>
    <row r="2058" spans="1:5" x14ac:dyDescent="0.2">
      <c r="A2058" s="53">
        <v>2057</v>
      </c>
      <c r="B2058" s="4" t="s">
        <v>2359</v>
      </c>
      <c r="C2058" s="56">
        <v>69939</v>
      </c>
      <c r="D2058" s="75">
        <v>0</v>
      </c>
      <c r="E2058">
        <f t="shared" si="37"/>
        <v>0</v>
      </c>
    </row>
    <row r="2059" spans="1:5" x14ac:dyDescent="0.2">
      <c r="A2059" s="53">
        <v>2058</v>
      </c>
      <c r="B2059" s="4" t="s">
        <v>2360</v>
      </c>
      <c r="C2059" s="56">
        <v>9524</v>
      </c>
      <c r="D2059" s="75">
        <v>0</v>
      </c>
      <c r="E2059">
        <f t="shared" si="37"/>
        <v>0</v>
      </c>
    </row>
    <row r="2060" spans="1:5" x14ac:dyDescent="0.2">
      <c r="A2060" s="53">
        <v>2059</v>
      </c>
      <c r="B2060" s="4" t="s">
        <v>2362</v>
      </c>
      <c r="C2060" s="56">
        <v>15246</v>
      </c>
      <c r="D2060" s="75">
        <v>0</v>
      </c>
      <c r="E2060">
        <f t="shared" si="37"/>
        <v>0</v>
      </c>
    </row>
    <row r="2061" spans="1:5" x14ac:dyDescent="0.2">
      <c r="A2061" s="53">
        <v>2060</v>
      </c>
      <c r="B2061" s="4" t="s">
        <v>2365</v>
      </c>
      <c r="C2061" s="56">
        <v>104194</v>
      </c>
      <c r="D2061" s="75">
        <v>0</v>
      </c>
      <c r="E2061">
        <f t="shared" si="37"/>
        <v>0</v>
      </c>
    </row>
    <row r="2062" spans="1:5" x14ac:dyDescent="0.2">
      <c r="A2062" s="53">
        <v>2061</v>
      </c>
      <c r="B2062" s="4" t="s">
        <v>2367</v>
      </c>
      <c r="C2062" s="56">
        <v>15356</v>
      </c>
      <c r="D2062" s="75">
        <v>0</v>
      </c>
      <c r="E2062">
        <f t="shared" si="37"/>
        <v>0</v>
      </c>
    </row>
    <row r="2063" spans="1:5" x14ac:dyDescent="0.2">
      <c r="A2063" s="53">
        <v>2062</v>
      </c>
      <c r="B2063" s="4" t="s">
        <v>2373</v>
      </c>
      <c r="C2063" s="56">
        <v>37464</v>
      </c>
      <c r="D2063" s="75">
        <v>0</v>
      </c>
      <c r="E2063">
        <f t="shared" si="37"/>
        <v>0</v>
      </c>
    </row>
    <row r="2064" spans="1:5" x14ac:dyDescent="0.2">
      <c r="A2064" s="53">
        <v>2063</v>
      </c>
      <c r="B2064" s="4" t="s">
        <v>2375</v>
      </c>
      <c r="C2064" s="56">
        <v>9747</v>
      </c>
      <c r="D2064" s="75">
        <v>0</v>
      </c>
      <c r="E2064">
        <f t="shared" si="37"/>
        <v>0</v>
      </c>
    </row>
    <row r="2065" spans="1:5" x14ac:dyDescent="0.2">
      <c r="A2065" s="53">
        <v>2064</v>
      </c>
      <c r="B2065" s="4" t="s">
        <v>2376</v>
      </c>
      <c r="C2065" s="56">
        <v>9763</v>
      </c>
      <c r="D2065" s="75">
        <v>0</v>
      </c>
      <c r="E2065">
        <f t="shared" si="37"/>
        <v>0</v>
      </c>
    </row>
    <row r="2066" spans="1:5" x14ac:dyDescent="0.2">
      <c r="A2066" s="53">
        <v>2065</v>
      </c>
      <c r="B2066" s="4" t="s">
        <v>2378</v>
      </c>
      <c r="C2066" s="56">
        <v>26060</v>
      </c>
      <c r="D2066" s="75">
        <v>0</v>
      </c>
      <c r="E2066">
        <f t="shared" si="37"/>
        <v>0</v>
      </c>
    </row>
    <row r="2067" spans="1:5" x14ac:dyDescent="0.2">
      <c r="A2067" s="53">
        <v>2066</v>
      </c>
      <c r="B2067" s="4" t="s">
        <v>2379</v>
      </c>
      <c r="C2067" s="56">
        <v>3130</v>
      </c>
      <c r="D2067" s="75">
        <v>0</v>
      </c>
      <c r="E2067">
        <f t="shared" si="37"/>
        <v>0</v>
      </c>
    </row>
    <row r="2068" spans="1:5" x14ac:dyDescent="0.2">
      <c r="A2068" s="53">
        <v>2067</v>
      </c>
      <c r="B2068" s="4" t="s">
        <v>2381</v>
      </c>
      <c r="C2068" s="56">
        <v>21537</v>
      </c>
      <c r="D2068" s="75">
        <v>0</v>
      </c>
      <c r="E2068">
        <f t="shared" si="37"/>
        <v>0</v>
      </c>
    </row>
    <row r="2069" spans="1:5" x14ac:dyDescent="0.2">
      <c r="A2069" s="53">
        <v>2068</v>
      </c>
      <c r="B2069" s="4" t="s">
        <v>2383</v>
      </c>
      <c r="C2069" s="56">
        <v>14388</v>
      </c>
      <c r="D2069" s="75">
        <v>0</v>
      </c>
      <c r="E2069">
        <f t="shared" si="37"/>
        <v>0</v>
      </c>
    </row>
    <row r="2070" spans="1:5" x14ac:dyDescent="0.2">
      <c r="A2070" s="53">
        <v>2069</v>
      </c>
      <c r="B2070" s="4" t="s">
        <v>2385</v>
      </c>
      <c r="C2070" s="56">
        <v>18688</v>
      </c>
      <c r="D2070" s="75">
        <v>0</v>
      </c>
      <c r="E2070">
        <f t="shared" si="37"/>
        <v>0</v>
      </c>
    </row>
    <row r="2071" spans="1:5" x14ac:dyDescent="0.2">
      <c r="A2071" s="53">
        <v>2070</v>
      </c>
      <c r="B2071" s="4" t="s">
        <v>2387</v>
      </c>
      <c r="C2071" s="56">
        <v>286895</v>
      </c>
      <c r="D2071" s="75">
        <v>0</v>
      </c>
      <c r="E2071">
        <f t="shared" si="37"/>
        <v>0</v>
      </c>
    </row>
    <row r="2072" spans="1:5" x14ac:dyDescent="0.2">
      <c r="A2072" s="53">
        <v>2071</v>
      </c>
      <c r="B2072" s="4" t="s">
        <v>2388</v>
      </c>
      <c r="C2072" s="56">
        <v>11459</v>
      </c>
      <c r="D2072" s="75">
        <v>0</v>
      </c>
      <c r="E2072">
        <f t="shared" si="37"/>
        <v>0</v>
      </c>
    </row>
    <row r="2073" spans="1:5" x14ac:dyDescent="0.2">
      <c r="A2073" s="53">
        <v>2072</v>
      </c>
      <c r="B2073" s="4" t="s">
        <v>2390</v>
      </c>
      <c r="C2073" s="56">
        <v>6288</v>
      </c>
      <c r="D2073" s="75">
        <v>0</v>
      </c>
      <c r="E2073">
        <f t="shared" si="37"/>
        <v>0</v>
      </c>
    </row>
    <row r="2074" spans="1:5" x14ac:dyDescent="0.2">
      <c r="A2074" s="53">
        <v>2073</v>
      </c>
      <c r="B2074" s="4" t="s">
        <v>2392</v>
      </c>
      <c r="C2074" s="56">
        <v>50523</v>
      </c>
      <c r="D2074" s="75">
        <v>0</v>
      </c>
      <c r="E2074">
        <f t="shared" si="37"/>
        <v>0</v>
      </c>
    </row>
    <row r="2075" spans="1:5" x14ac:dyDescent="0.2">
      <c r="A2075" s="53">
        <v>2074</v>
      </c>
      <c r="B2075" s="4" t="s">
        <v>2394</v>
      </c>
      <c r="C2075" s="56">
        <v>157559</v>
      </c>
      <c r="D2075" s="75">
        <v>0</v>
      </c>
      <c r="E2075">
        <f t="shared" si="37"/>
        <v>0</v>
      </c>
    </row>
    <row r="2076" spans="1:5" x14ac:dyDescent="0.2">
      <c r="A2076" s="53">
        <v>2075</v>
      </c>
      <c r="B2076" s="4" t="s">
        <v>2395</v>
      </c>
      <c r="C2076" s="56">
        <v>9477</v>
      </c>
      <c r="D2076" s="75">
        <v>0</v>
      </c>
      <c r="E2076">
        <f t="shared" si="37"/>
        <v>0</v>
      </c>
    </row>
    <row r="2077" spans="1:5" x14ac:dyDescent="0.2">
      <c r="A2077" s="53">
        <v>2076</v>
      </c>
      <c r="B2077" s="4" t="s">
        <v>2397</v>
      </c>
      <c r="C2077" s="56">
        <v>25684</v>
      </c>
      <c r="D2077" s="75">
        <v>0</v>
      </c>
      <c r="E2077">
        <f t="shared" si="37"/>
        <v>0</v>
      </c>
    </row>
    <row r="2078" spans="1:5" x14ac:dyDescent="0.2">
      <c r="A2078" s="53">
        <v>2077</v>
      </c>
      <c r="B2078" s="4" t="s">
        <v>2398</v>
      </c>
      <c r="C2078" s="56">
        <v>18241</v>
      </c>
      <c r="D2078" s="75">
        <v>0</v>
      </c>
      <c r="E2078">
        <f t="shared" si="37"/>
        <v>0</v>
      </c>
    </row>
    <row r="2079" spans="1:5" x14ac:dyDescent="0.2">
      <c r="A2079" s="53">
        <v>2078</v>
      </c>
      <c r="B2079" s="4" t="s">
        <v>2400</v>
      </c>
      <c r="C2079" s="56">
        <v>5175</v>
      </c>
      <c r="D2079" s="75">
        <v>0</v>
      </c>
      <c r="E2079">
        <f t="shared" si="37"/>
        <v>0</v>
      </c>
    </row>
    <row r="2080" spans="1:5" x14ac:dyDescent="0.2">
      <c r="A2080" s="53">
        <v>2079</v>
      </c>
      <c r="B2080" s="4" t="s">
        <v>2401</v>
      </c>
      <c r="C2080" s="56">
        <v>24528</v>
      </c>
      <c r="D2080" s="75">
        <v>0</v>
      </c>
      <c r="E2080">
        <f t="shared" si="37"/>
        <v>0</v>
      </c>
    </row>
    <row r="2081" spans="1:5" x14ac:dyDescent="0.2">
      <c r="A2081" s="53">
        <v>2080</v>
      </c>
      <c r="B2081" s="4" t="s">
        <v>2404</v>
      </c>
      <c r="C2081" s="56">
        <v>11795</v>
      </c>
      <c r="D2081" s="75">
        <v>0</v>
      </c>
      <c r="E2081">
        <f t="shared" si="37"/>
        <v>0</v>
      </c>
    </row>
    <row r="2082" spans="1:5" x14ac:dyDescent="0.2">
      <c r="A2082" s="53">
        <v>2081</v>
      </c>
      <c r="B2082" s="4" t="s">
        <v>2405</v>
      </c>
      <c r="C2082" s="56">
        <v>16512</v>
      </c>
      <c r="D2082" s="75">
        <v>0</v>
      </c>
      <c r="E2082">
        <f t="shared" si="37"/>
        <v>0</v>
      </c>
    </row>
    <row r="2083" spans="1:5" x14ac:dyDescent="0.2">
      <c r="A2083" s="53">
        <v>2082</v>
      </c>
      <c r="B2083" s="4" t="s">
        <v>2407</v>
      </c>
      <c r="C2083" s="56">
        <v>20536</v>
      </c>
      <c r="D2083" s="75">
        <v>0</v>
      </c>
      <c r="E2083">
        <f t="shared" si="37"/>
        <v>0</v>
      </c>
    </row>
    <row r="2084" spans="1:5" x14ac:dyDescent="0.2">
      <c r="A2084" s="53">
        <v>2083</v>
      </c>
      <c r="B2084" s="4" t="s">
        <v>2408</v>
      </c>
      <c r="C2084" s="56">
        <v>10646</v>
      </c>
      <c r="D2084" s="75">
        <v>0</v>
      </c>
      <c r="E2084">
        <f t="shared" si="37"/>
        <v>0</v>
      </c>
    </row>
    <row r="2085" spans="1:5" x14ac:dyDescent="0.2">
      <c r="A2085" s="53">
        <v>2084</v>
      </c>
      <c r="B2085" s="4" t="s">
        <v>2412</v>
      </c>
      <c r="C2085" s="56">
        <v>41904</v>
      </c>
      <c r="D2085" s="75">
        <v>0</v>
      </c>
      <c r="E2085">
        <f t="shared" si="37"/>
        <v>0</v>
      </c>
    </row>
    <row r="2086" spans="1:5" x14ac:dyDescent="0.2">
      <c r="A2086" s="53">
        <v>2085</v>
      </c>
      <c r="B2086" s="4" t="s">
        <v>2413</v>
      </c>
      <c r="C2086" s="56">
        <v>9012</v>
      </c>
      <c r="D2086" s="75">
        <v>0</v>
      </c>
      <c r="E2086">
        <f t="shared" si="37"/>
        <v>0</v>
      </c>
    </row>
    <row r="2087" spans="1:5" x14ac:dyDescent="0.2">
      <c r="A2087" s="53">
        <v>2086</v>
      </c>
      <c r="B2087" s="4" t="s">
        <v>2416</v>
      </c>
      <c r="C2087" s="56">
        <v>44047</v>
      </c>
      <c r="D2087" s="75">
        <v>0</v>
      </c>
      <c r="E2087">
        <f t="shared" si="37"/>
        <v>0</v>
      </c>
    </row>
    <row r="2088" spans="1:5" x14ac:dyDescent="0.2">
      <c r="A2088" s="53">
        <v>2087</v>
      </c>
      <c r="B2088" s="4" t="s">
        <v>2419</v>
      </c>
      <c r="C2088" s="56">
        <v>8417</v>
      </c>
      <c r="D2088" s="75">
        <v>0</v>
      </c>
      <c r="E2088">
        <f t="shared" si="37"/>
        <v>0</v>
      </c>
    </row>
    <row r="2089" spans="1:5" x14ac:dyDescent="0.2">
      <c r="A2089" s="53">
        <v>2088</v>
      </c>
      <c r="B2089" s="4" t="s">
        <v>2420</v>
      </c>
      <c r="C2089" s="56">
        <v>5418</v>
      </c>
      <c r="D2089" s="75">
        <v>0</v>
      </c>
      <c r="E2089">
        <f t="shared" si="37"/>
        <v>0</v>
      </c>
    </row>
    <row r="2090" spans="1:5" x14ac:dyDescent="0.2">
      <c r="A2090" s="53">
        <v>2089</v>
      </c>
      <c r="B2090" s="4" t="s">
        <v>2421</v>
      </c>
      <c r="C2090" s="56">
        <v>115859</v>
      </c>
      <c r="D2090" s="75">
        <v>0</v>
      </c>
      <c r="E2090">
        <f t="shared" si="37"/>
        <v>0</v>
      </c>
    </row>
    <row r="2091" spans="1:5" x14ac:dyDescent="0.2">
      <c r="A2091" s="53">
        <v>2090</v>
      </c>
      <c r="B2091" s="4" t="s">
        <v>2423</v>
      </c>
      <c r="C2091" s="56">
        <v>7377</v>
      </c>
      <c r="D2091" s="75">
        <v>0</v>
      </c>
      <c r="E2091">
        <f t="shared" si="37"/>
        <v>0</v>
      </c>
    </row>
    <row r="2092" spans="1:5" x14ac:dyDescent="0.2">
      <c r="A2092" s="53">
        <v>2091</v>
      </c>
      <c r="B2092" s="4" t="s">
        <v>2425</v>
      </c>
      <c r="C2092" s="56">
        <v>96725</v>
      </c>
      <c r="D2092" s="75">
        <v>0</v>
      </c>
      <c r="E2092">
        <f t="shared" si="37"/>
        <v>0</v>
      </c>
    </row>
    <row r="2093" spans="1:5" x14ac:dyDescent="0.2">
      <c r="A2093" s="53">
        <v>2092</v>
      </c>
      <c r="B2093" s="4" t="s">
        <v>2426</v>
      </c>
      <c r="C2093" s="56">
        <v>6475</v>
      </c>
      <c r="D2093" s="75">
        <v>0</v>
      </c>
      <c r="E2093">
        <f t="shared" si="37"/>
        <v>0</v>
      </c>
    </row>
    <row r="2094" spans="1:5" x14ac:dyDescent="0.2">
      <c r="A2094" s="53">
        <v>2093</v>
      </c>
      <c r="B2094" s="4" t="s">
        <v>2428</v>
      </c>
      <c r="C2094" s="56">
        <v>21661</v>
      </c>
      <c r="D2094" s="75">
        <v>0</v>
      </c>
      <c r="E2094">
        <f t="shared" si="37"/>
        <v>0</v>
      </c>
    </row>
    <row r="2095" spans="1:5" x14ac:dyDescent="0.2">
      <c r="A2095" s="53">
        <v>2094</v>
      </c>
      <c r="B2095" s="4" t="s">
        <v>2429</v>
      </c>
      <c r="C2095" s="56">
        <v>77908</v>
      </c>
      <c r="D2095" s="75">
        <v>0</v>
      </c>
      <c r="E2095">
        <f t="shared" si="37"/>
        <v>0</v>
      </c>
    </row>
    <row r="2096" spans="1:5" x14ac:dyDescent="0.2">
      <c r="A2096" s="53">
        <v>2095</v>
      </c>
      <c r="B2096" s="4" t="s">
        <v>2431</v>
      </c>
      <c r="C2096" s="56">
        <v>17136</v>
      </c>
      <c r="D2096" s="75">
        <v>0</v>
      </c>
      <c r="E2096">
        <f t="shared" si="37"/>
        <v>0</v>
      </c>
    </row>
    <row r="2097" spans="1:5" x14ac:dyDescent="0.2">
      <c r="A2097" s="53">
        <v>2096</v>
      </c>
      <c r="B2097" s="4" t="s">
        <v>2433</v>
      </c>
      <c r="C2097" s="56">
        <v>22929</v>
      </c>
      <c r="D2097" s="75">
        <v>0</v>
      </c>
      <c r="E2097">
        <f t="shared" si="37"/>
        <v>0</v>
      </c>
    </row>
    <row r="2098" spans="1:5" x14ac:dyDescent="0.2">
      <c r="A2098" s="53">
        <v>2097</v>
      </c>
      <c r="B2098" s="4" t="s">
        <v>2434</v>
      </c>
      <c r="C2098" s="56">
        <v>7804</v>
      </c>
      <c r="D2098" s="75">
        <v>0</v>
      </c>
      <c r="E2098">
        <f t="shared" si="37"/>
        <v>0</v>
      </c>
    </row>
    <row r="2099" spans="1:5" x14ac:dyDescent="0.2">
      <c r="A2099" s="53">
        <v>2098</v>
      </c>
      <c r="B2099" s="4" t="s">
        <v>2435</v>
      </c>
      <c r="C2099" s="56">
        <v>18025</v>
      </c>
      <c r="D2099" s="75">
        <v>0</v>
      </c>
      <c r="E2099">
        <f t="shared" si="37"/>
        <v>0</v>
      </c>
    </row>
    <row r="2100" spans="1:5" x14ac:dyDescent="0.2">
      <c r="A2100" s="53">
        <v>2099</v>
      </c>
      <c r="B2100" s="4" t="s">
        <v>2436</v>
      </c>
      <c r="C2100" s="56">
        <v>8558</v>
      </c>
      <c r="D2100" s="75">
        <v>0</v>
      </c>
      <c r="E2100">
        <f t="shared" si="37"/>
        <v>0</v>
      </c>
    </row>
    <row r="2101" spans="1:5" x14ac:dyDescent="0.2">
      <c r="A2101" s="53">
        <v>2100</v>
      </c>
      <c r="B2101" s="4" t="s">
        <v>2437</v>
      </c>
      <c r="C2101" s="56">
        <v>9795</v>
      </c>
      <c r="D2101" s="75">
        <v>0</v>
      </c>
      <c r="E2101">
        <f t="shared" si="37"/>
        <v>0</v>
      </c>
    </row>
    <row r="2102" spans="1:5" x14ac:dyDescent="0.2">
      <c r="A2102" s="53">
        <v>2101</v>
      </c>
      <c r="B2102" s="4" t="s">
        <v>2438</v>
      </c>
      <c r="C2102" s="56">
        <v>14584</v>
      </c>
      <c r="D2102" s="75">
        <v>0</v>
      </c>
      <c r="E2102">
        <f t="shared" si="37"/>
        <v>0</v>
      </c>
    </row>
    <row r="2103" spans="1:5" x14ac:dyDescent="0.2">
      <c r="A2103" s="53">
        <v>2102</v>
      </c>
      <c r="B2103" s="4" t="s">
        <v>2440</v>
      </c>
      <c r="C2103" s="56">
        <v>12342</v>
      </c>
      <c r="D2103" s="75">
        <v>0</v>
      </c>
      <c r="E2103">
        <f t="shared" si="37"/>
        <v>0</v>
      </c>
    </row>
    <row r="2104" spans="1:5" x14ac:dyDescent="0.2">
      <c r="A2104" s="53">
        <v>2103</v>
      </c>
      <c r="B2104" s="4" t="s">
        <v>2441</v>
      </c>
      <c r="C2104" s="56">
        <v>26855</v>
      </c>
      <c r="D2104" s="75">
        <v>0</v>
      </c>
      <c r="E2104">
        <f t="shared" si="37"/>
        <v>0</v>
      </c>
    </row>
    <row r="2105" spans="1:5" x14ac:dyDescent="0.2">
      <c r="A2105" s="53">
        <v>2104</v>
      </c>
      <c r="B2105" s="4" t="s">
        <v>2443</v>
      </c>
      <c r="C2105" s="56">
        <v>108090</v>
      </c>
      <c r="D2105" s="75">
        <v>0</v>
      </c>
      <c r="E2105">
        <f t="shared" si="37"/>
        <v>0</v>
      </c>
    </row>
    <row r="2106" spans="1:5" x14ac:dyDescent="0.2">
      <c r="A2106" s="53">
        <v>2105</v>
      </c>
      <c r="B2106" s="4" t="s">
        <v>2444</v>
      </c>
      <c r="C2106" s="56">
        <v>14784</v>
      </c>
      <c r="D2106" s="75">
        <v>0</v>
      </c>
      <c r="E2106">
        <f t="shared" si="37"/>
        <v>0</v>
      </c>
    </row>
    <row r="2107" spans="1:5" x14ac:dyDescent="0.2">
      <c r="A2107" s="53">
        <v>2106</v>
      </c>
      <c r="B2107" s="4" t="s">
        <v>2446</v>
      </c>
      <c r="C2107" s="56">
        <v>6384</v>
      </c>
      <c r="D2107" s="75">
        <v>0</v>
      </c>
      <c r="E2107">
        <f t="shared" si="37"/>
        <v>0</v>
      </c>
    </row>
    <row r="2108" spans="1:5" x14ac:dyDescent="0.2">
      <c r="A2108" s="53">
        <v>2107</v>
      </c>
      <c r="B2108" s="4" t="s">
        <v>2449</v>
      </c>
      <c r="C2108" s="56">
        <v>9744</v>
      </c>
      <c r="D2108" s="75">
        <v>0</v>
      </c>
      <c r="E2108">
        <f t="shared" si="37"/>
        <v>0</v>
      </c>
    </row>
    <row r="2109" spans="1:5" x14ac:dyDescent="0.2">
      <c r="A2109" s="53">
        <v>2108</v>
      </c>
      <c r="B2109" s="4" t="s">
        <v>2450</v>
      </c>
      <c r="C2109" s="56">
        <v>8281</v>
      </c>
      <c r="D2109" s="75">
        <v>0</v>
      </c>
      <c r="E2109">
        <f t="shared" si="37"/>
        <v>0</v>
      </c>
    </row>
    <row r="2110" spans="1:5" x14ac:dyDescent="0.2">
      <c r="A2110" s="53">
        <v>2109</v>
      </c>
      <c r="B2110" s="4" t="s">
        <v>2452</v>
      </c>
      <c r="C2110" s="56">
        <v>9044</v>
      </c>
      <c r="D2110" s="75">
        <v>0</v>
      </c>
      <c r="E2110">
        <f t="shared" si="37"/>
        <v>0</v>
      </c>
    </row>
    <row r="2111" spans="1:5" x14ac:dyDescent="0.2">
      <c r="A2111" s="53">
        <v>2110</v>
      </c>
      <c r="B2111" s="4" t="s">
        <v>2454</v>
      </c>
      <c r="C2111" s="56">
        <v>4200</v>
      </c>
      <c r="D2111" s="75">
        <v>0</v>
      </c>
      <c r="E2111">
        <f t="shared" si="37"/>
        <v>0</v>
      </c>
    </row>
    <row r="2112" spans="1:5" x14ac:dyDescent="0.2">
      <c r="A2112" s="53">
        <v>2111</v>
      </c>
      <c r="B2112" s="4" t="s">
        <v>2456</v>
      </c>
      <c r="C2112" s="56">
        <v>10180</v>
      </c>
      <c r="D2112" s="75">
        <v>0</v>
      </c>
      <c r="E2112">
        <f t="shared" si="37"/>
        <v>0</v>
      </c>
    </row>
    <row r="2113" spans="1:5" x14ac:dyDescent="0.2">
      <c r="A2113" s="53">
        <v>2112</v>
      </c>
      <c r="B2113" s="4" t="s">
        <v>2457</v>
      </c>
      <c r="C2113" s="56">
        <v>40798</v>
      </c>
      <c r="D2113" s="75">
        <v>0</v>
      </c>
      <c r="E2113">
        <f t="shared" si="37"/>
        <v>0</v>
      </c>
    </row>
    <row r="2114" spans="1:5" x14ac:dyDescent="0.2">
      <c r="A2114" s="53">
        <v>2113</v>
      </c>
      <c r="B2114" s="4" t="s">
        <v>2459</v>
      </c>
      <c r="C2114" s="56">
        <v>9318</v>
      </c>
      <c r="D2114" s="75">
        <v>0</v>
      </c>
      <c r="E2114">
        <f t="shared" si="37"/>
        <v>0</v>
      </c>
    </row>
    <row r="2115" spans="1:5" x14ac:dyDescent="0.2">
      <c r="A2115" s="53">
        <v>2114</v>
      </c>
      <c r="B2115" s="4" t="s">
        <v>2464</v>
      </c>
      <c r="C2115" s="56">
        <v>3728</v>
      </c>
      <c r="D2115" s="75">
        <v>0</v>
      </c>
      <c r="E2115">
        <f t="shared" ref="E2115:E2178" si="38">D2115/C2115*1000</f>
        <v>0</v>
      </c>
    </row>
    <row r="2116" spans="1:5" x14ac:dyDescent="0.2">
      <c r="A2116" s="53">
        <v>2115</v>
      </c>
      <c r="B2116" s="4" t="s">
        <v>2465</v>
      </c>
      <c r="C2116" s="56">
        <v>36943</v>
      </c>
      <c r="D2116" s="75">
        <v>0</v>
      </c>
      <c r="E2116">
        <f t="shared" si="38"/>
        <v>0</v>
      </c>
    </row>
    <row r="2117" spans="1:5" x14ac:dyDescent="0.2">
      <c r="A2117" s="53">
        <v>2116</v>
      </c>
      <c r="B2117" s="4" t="s">
        <v>2469</v>
      </c>
      <c r="C2117" s="56">
        <v>9879</v>
      </c>
      <c r="D2117" s="75">
        <v>0</v>
      </c>
      <c r="E2117">
        <f t="shared" si="38"/>
        <v>0</v>
      </c>
    </row>
    <row r="2118" spans="1:5" x14ac:dyDescent="0.2">
      <c r="A2118" s="53">
        <v>2117</v>
      </c>
      <c r="B2118" s="4" t="s">
        <v>2471</v>
      </c>
      <c r="C2118" s="56">
        <v>11815</v>
      </c>
      <c r="D2118" s="75">
        <v>0</v>
      </c>
      <c r="E2118">
        <f t="shared" si="38"/>
        <v>0</v>
      </c>
    </row>
    <row r="2119" spans="1:5" x14ac:dyDescent="0.2">
      <c r="A2119" s="53">
        <v>2118</v>
      </c>
      <c r="B2119" s="4" t="s">
        <v>2472</v>
      </c>
      <c r="C2119" s="56">
        <v>14708</v>
      </c>
      <c r="D2119" s="75">
        <v>0</v>
      </c>
      <c r="E2119">
        <f t="shared" si="38"/>
        <v>0</v>
      </c>
    </row>
    <row r="2120" spans="1:5" x14ac:dyDescent="0.2">
      <c r="A2120" s="53">
        <v>2119</v>
      </c>
      <c r="B2120" s="4" t="s">
        <v>2473</v>
      </c>
      <c r="C2120" s="56">
        <v>15190</v>
      </c>
      <c r="D2120" s="75">
        <v>0</v>
      </c>
      <c r="E2120">
        <f t="shared" si="38"/>
        <v>0</v>
      </c>
    </row>
    <row r="2121" spans="1:5" x14ac:dyDescent="0.2">
      <c r="A2121" s="53">
        <v>2120</v>
      </c>
      <c r="B2121" s="4" t="s">
        <v>2474</v>
      </c>
      <c r="C2121" s="56">
        <v>12858</v>
      </c>
      <c r="D2121" s="75">
        <v>0</v>
      </c>
      <c r="E2121">
        <f t="shared" si="38"/>
        <v>0</v>
      </c>
    </row>
    <row r="2122" spans="1:5" x14ac:dyDescent="0.2">
      <c r="A2122" s="53">
        <v>2121</v>
      </c>
      <c r="B2122" s="4" t="s">
        <v>2475</v>
      </c>
      <c r="C2122" s="56">
        <v>8397</v>
      </c>
      <c r="D2122" s="75">
        <v>0</v>
      </c>
      <c r="E2122">
        <f t="shared" si="38"/>
        <v>0</v>
      </c>
    </row>
    <row r="2123" spans="1:5" x14ac:dyDescent="0.2">
      <c r="A2123" s="53">
        <v>2122</v>
      </c>
      <c r="B2123" s="4" t="s">
        <v>2477</v>
      </c>
      <c r="C2123" s="56">
        <v>28525</v>
      </c>
      <c r="D2123" s="75">
        <v>0</v>
      </c>
      <c r="E2123">
        <f t="shared" si="38"/>
        <v>0</v>
      </c>
    </row>
    <row r="2124" spans="1:5" x14ac:dyDescent="0.2">
      <c r="A2124" s="53">
        <v>2123</v>
      </c>
      <c r="B2124" s="4" t="s">
        <v>2478</v>
      </c>
      <c r="C2124" s="56">
        <v>23992</v>
      </c>
      <c r="D2124" s="75">
        <v>0</v>
      </c>
      <c r="E2124">
        <f t="shared" si="38"/>
        <v>0</v>
      </c>
    </row>
    <row r="2125" spans="1:5" x14ac:dyDescent="0.2">
      <c r="A2125" s="53">
        <v>2124</v>
      </c>
      <c r="B2125" s="4" t="s">
        <v>2480</v>
      </c>
      <c r="C2125" s="56">
        <v>3404</v>
      </c>
      <c r="D2125" s="75">
        <v>0</v>
      </c>
      <c r="E2125">
        <f t="shared" si="38"/>
        <v>0</v>
      </c>
    </row>
    <row r="2126" spans="1:5" x14ac:dyDescent="0.2">
      <c r="A2126" s="53">
        <v>2125</v>
      </c>
      <c r="B2126" s="4" t="s">
        <v>2481</v>
      </c>
      <c r="C2126" s="56">
        <v>25817</v>
      </c>
      <c r="D2126" s="75">
        <v>0</v>
      </c>
      <c r="E2126">
        <f t="shared" si="38"/>
        <v>0</v>
      </c>
    </row>
    <row r="2127" spans="1:5" x14ac:dyDescent="0.2">
      <c r="A2127" s="53">
        <v>2126</v>
      </c>
      <c r="B2127" s="4" t="s">
        <v>2483</v>
      </c>
      <c r="C2127" s="56">
        <v>15428</v>
      </c>
      <c r="D2127" s="75">
        <v>0</v>
      </c>
      <c r="E2127">
        <f t="shared" si="38"/>
        <v>0</v>
      </c>
    </row>
    <row r="2128" spans="1:5" x14ac:dyDescent="0.2">
      <c r="A2128" s="53">
        <v>2127</v>
      </c>
      <c r="B2128" s="4" t="s">
        <v>2485</v>
      </c>
      <c r="C2128" s="56">
        <v>8959</v>
      </c>
      <c r="D2128" s="75">
        <v>0</v>
      </c>
      <c r="E2128">
        <f t="shared" si="38"/>
        <v>0</v>
      </c>
    </row>
    <row r="2129" spans="1:5" x14ac:dyDescent="0.2">
      <c r="A2129" s="53">
        <v>2128</v>
      </c>
      <c r="B2129" s="4" t="s">
        <v>2486</v>
      </c>
      <c r="C2129" s="56">
        <v>11590</v>
      </c>
      <c r="D2129" s="75">
        <v>0</v>
      </c>
      <c r="E2129">
        <f t="shared" si="38"/>
        <v>0</v>
      </c>
    </row>
    <row r="2130" spans="1:5" x14ac:dyDescent="0.2">
      <c r="A2130" s="53">
        <v>2129</v>
      </c>
      <c r="B2130" s="4" t="s">
        <v>2487</v>
      </c>
      <c r="C2130" s="56">
        <v>22418</v>
      </c>
      <c r="D2130" s="75">
        <v>0</v>
      </c>
      <c r="E2130">
        <f t="shared" si="38"/>
        <v>0</v>
      </c>
    </row>
    <row r="2131" spans="1:5" x14ac:dyDescent="0.2">
      <c r="A2131" s="53">
        <v>2130</v>
      </c>
      <c r="B2131" s="4" t="s">
        <v>2490</v>
      </c>
      <c r="C2131" s="56">
        <v>62263</v>
      </c>
      <c r="D2131" s="75">
        <v>0</v>
      </c>
      <c r="E2131">
        <f t="shared" si="38"/>
        <v>0</v>
      </c>
    </row>
    <row r="2132" spans="1:5" x14ac:dyDescent="0.2">
      <c r="A2132" s="53">
        <v>2131</v>
      </c>
      <c r="B2132" s="4" t="s">
        <v>2491</v>
      </c>
      <c r="C2132" s="56">
        <v>20174</v>
      </c>
      <c r="D2132" s="75">
        <v>0</v>
      </c>
      <c r="E2132">
        <f t="shared" si="38"/>
        <v>0</v>
      </c>
    </row>
    <row r="2133" spans="1:5" x14ac:dyDescent="0.2">
      <c r="A2133" s="53">
        <v>2132</v>
      </c>
      <c r="B2133" s="4" t="s">
        <v>2493</v>
      </c>
      <c r="C2133" s="56">
        <v>8709</v>
      </c>
      <c r="D2133" s="75">
        <v>0</v>
      </c>
      <c r="E2133">
        <f t="shared" si="38"/>
        <v>0</v>
      </c>
    </row>
    <row r="2134" spans="1:5" x14ac:dyDescent="0.2">
      <c r="A2134" s="53">
        <v>2133</v>
      </c>
      <c r="B2134" s="4" t="s">
        <v>2495</v>
      </c>
      <c r="C2134" s="56">
        <v>13611</v>
      </c>
      <c r="D2134" s="75">
        <v>0</v>
      </c>
      <c r="E2134">
        <f t="shared" si="38"/>
        <v>0</v>
      </c>
    </row>
    <row r="2135" spans="1:5" x14ac:dyDescent="0.2">
      <c r="A2135" s="53">
        <v>2134</v>
      </c>
      <c r="B2135" s="4" t="s">
        <v>2496</v>
      </c>
      <c r="C2135" s="56">
        <v>9172</v>
      </c>
      <c r="D2135" s="75">
        <v>0</v>
      </c>
      <c r="E2135">
        <f t="shared" si="38"/>
        <v>0</v>
      </c>
    </row>
    <row r="2136" spans="1:5" x14ac:dyDescent="0.2">
      <c r="A2136" s="53">
        <v>2135</v>
      </c>
      <c r="B2136" s="4" t="s">
        <v>2498</v>
      </c>
      <c r="C2136" s="56">
        <v>14465</v>
      </c>
      <c r="D2136" s="75">
        <v>0</v>
      </c>
      <c r="E2136">
        <f t="shared" si="38"/>
        <v>0</v>
      </c>
    </row>
    <row r="2137" spans="1:5" x14ac:dyDescent="0.2">
      <c r="A2137" s="53">
        <v>2136</v>
      </c>
      <c r="B2137" s="4" t="s">
        <v>2500</v>
      </c>
      <c r="C2137" s="56">
        <v>19093</v>
      </c>
      <c r="D2137" s="75">
        <v>0</v>
      </c>
      <c r="E2137">
        <f t="shared" si="38"/>
        <v>0</v>
      </c>
    </row>
    <row r="2138" spans="1:5" x14ac:dyDescent="0.2">
      <c r="A2138" s="53">
        <v>2137</v>
      </c>
      <c r="B2138" s="4" t="s">
        <v>2501</v>
      </c>
      <c r="C2138" s="56">
        <v>44254</v>
      </c>
      <c r="D2138" s="75">
        <v>0</v>
      </c>
      <c r="E2138">
        <f t="shared" si="38"/>
        <v>0</v>
      </c>
    </row>
    <row r="2139" spans="1:5" x14ac:dyDescent="0.2">
      <c r="A2139" s="53">
        <v>2138</v>
      </c>
      <c r="B2139" s="4" t="s">
        <v>2505</v>
      </c>
      <c r="C2139" s="56">
        <v>17955</v>
      </c>
      <c r="D2139" s="75">
        <v>0</v>
      </c>
      <c r="E2139">
        <f t="shared" si="38"/>
        <v>0</v>
      </c>
    </row>
    <row r="2140" spans="1:5" x14ac:dyDescent="0.2">
      <c r="A2140" s="53">
        <v>2139</v>
      </c>
      <c r="B2140" s="4" t="s">
        <v>2508</v>
      </c>
      <c r="C2140" s="56">
        <v>33604</v>
      </c>
      <c r="D2140" s="75">
        <v>0</v>
      </c>
      <c r="E2140">
        <f t="shared" si="38"/>
        <v>0</v>
      </c>
    </row>
    <row r="2141" spans="1:5" x14ac:dyDescent="0.2">
      <c r="A2141" s="53">
        <v>2140</v>
      </c>
      <c r="B2141" s="4" t="s">
        <v>2509</v>
      </c>
      <c r="C2141" s="56">
        <v>54442</v>
      </c>
      <c r="D2141" s="75">
        <v>0</v>
      </c>
      <c r="E2141">
        <f t="shared" si="38"/>
        <v>0</v>
      </c>
    </row>
    <row r="2142" spans="1:5" x14ac:dyDescent="0.2">
      <c r="A2142" s="53">
        <v>2141</v>
      </c>
      <c r="B2142" s="4" t="s">
        <v>2510</v>
      </c>
      <c r="C2142" s="56">
        <v>4546</v>
      </c>
      <c r="D2142" s="75">
        <v>0</v>
      </c>
      <c r="E2142">
        <f t="shared" si="38"/>
        <v>0</v>
      </c>
    </row>
    <row r="2143" spans="1:5" x14ac:dyDescent="0.2">
      <c r="A2143" s="53">
        <v>2142</v>
      </c>
      <c r="B2143" s="4" t="s">
        <v>2511</v>
      </c>
      <c r="C2143" s="56">
        <v>10444</v>
      </c>
      <c r="D2143" s="75">
        <v>0</v>
      </c>
      <c r="E2143">
        <f t="shared" si="38"/>
        <v>0</v>
      </c>
    </row>
    <row r="2144" spans="1:5" x14ac:dyDescent="0.2">
      <c r="A2144" s="53">
        <v>2143</v>
      </c>
      <c r="B2144" s="4" t="s">
        <v>2516</v>
      </c>
      <c r="C2144" s="56">
        <v>5992</v>
      </c>
      <c r="D2144" s="75">
        <v>0</v>
      </c>
      <c r="E2144">
        <f t="shared" si="38"/>
        <v>0</v>
      </c>
    </row>
    <row r="2145" spans="1:5" x14ac:dyDescent="0.2">
      <c r="A2145" s="53">
        <v>2144</v>
      </c>
      <c r="B2145" s="4" t="s">
        <v>2518</v>
      </c>
      <c r="C2145" s="56">
        <v>10717</v>
      </c>
      <c r="D2145" s="75">
        <v>0</v>
      </c>
      <c r="E2145">
        <f t="shared" si="38"/>
        <v>0</v>
      </c>
    </row>
    <row r="2146" spans="1:5" x14ac:dyDescent="0.2">
      <c r="A2146" s="53">
        <v>2145</v>
      </c>
      <c r="B2146" s="4" t="s">
        <v>2519</v>
      </c>
      <c r="C2146" s="56">
        <v>18689</v>
      </c>
      <c r="D2146" s="75">
        <v>0</v>
      </c>
      <c r="E2146">
        <f t="shared" si="38"/>
        <v>0</v>
      </c>
    </row>
    <row r="2147" spans="1:5" x14ac:dyDescent="0.2">
      <c r="A2147" s="53">
        <v>2146</v>
      </c>
      <c r="B2147" s="4" t="s">
        <v>2521</v>
      </c>
      <c r="C2147" s="56">
        <v>23265</v>
      </c>
      <c r="D2147" s="75">
        <v>0</v>
      </c>
      <c r="E2147">
        <f t="shared" si="38"/>
        <v>0</v>
      </c>
    </row>
    <row r="2148" spans="1:5" x14ac:dyDescent="0.2">
      <c r="A2148" s="53">
        <v>2147</v>
      </c>
      <c r="B2148" s="4" t="s">
        <v>2522</v>
      </c>
      <c r="C2148" s="56">
        <v>4140</v>
      </c>
      <c r="D2148" s="75">
        <v>0</v>
      </c>
      <c r="E2148">
        <f t="shared" si="38"/>
        <v>0</v>
      </c>
    </row>
    <row r="2149" spans="1:5" x14ac:dyDescent="0.2">
      <c r="A2149" s="53">
        <v>2148</v>
      </c>
      <c r="B2149" s="4" t="s">
        <v>2523</v>
      </c>
      <c r="C2149" s="56">
        <v>4796</v>
      </c>
      <c r="D2149" s="75">
        <v>0</v>
      </c>
      <c r="E2149">
        <f t="shared" si="38"/>
        <v>0</v>
      </c>
    </row>
    <row r="2150" spans="1:5" x14ac:dyDescent="0.2">
      <c r="A2150" s="53">
        <v>2149</v>
      </c>
      <c r="B2150" s="4" t="s">
        <v>2526</v>
      </c>
      <c r="C2150" s="56">
        <v>7285</v>
      </c>
      <c r="D2150" s="75">
        <v>0</v>
      </c>
      <c r="E2150">
        <f t="shared" si="38"/>
        <v>0</v>
      </c>
    </row>
    <row r="2151" spans="1:5" x14ac:dyDescent="0.2">
      <c r="A2151" s="53">
        <v>2150</v>
      </c>
      <c r="B2151" s="4" t="s">
        <v>2528</v>
      </c>
      <c r="C2151" s="56">
        <v>5870</v>
      </c>
      <c r="D2151" s="75">
        <v>0</v>
      </c>
      <c r="E2151">
        <f t="shared" si="38"/>
        <v>0</v>
      </c>
    </row>
    <row r="2152" spans="1:5" x14ac:dyDescent="0.2">
      <c r="A2152" s="53">
        <v>2151</v>
      </c>
      <c r="B2152" s="4" t="s">
        <v>2530</v>
      </c>
      <c r="C2152" s="56">
        <v>9976</v>
      </c>
      <c r="D2152" s="75">
        <v>0</v>
      </c>
      <c r="E2152">
        <f t="shared" si="38"/>
        <v>0</v>
      </c>
    </row>
    <row r="2153" spans="1:5" x14ac:dyDescent="0.2">
      <c r="A2153" s="53">
        <v>2152</v>
      </c>
      <c r="B2153" s="4" t="s">
        <v>2536</v>
      </c>
      <c r="C2153" s="56">
        <v>28284</v>
      </c>
      <c r="D2153" s="75">
        <v>0</v>
      </c>
      <c r="E2153">
        <f t="shared" si="38"/>
        <v>0</v>
      </c>
    </row>
    <row r="2154" spans="1:5" x14ac:dyDescent="0.2">
      <c r="A2154" s="53">
        <v>2153</v>
      </c>
      <c r="B2154" s="4" t="s">
        <v>2539</v>
      </c>
      <c r="C2154" s="56">
        <v>5738</v>
      </c>
      <c r="D2154" s="75">
        <v>0</v>
      </c>
      <c r="E2154">
        <f t="shared" si="38"/>
        <v>0</v>
      </c>
    </row>
    <row r="2155" spans="1:5" x14ac:dyDescent="0.2">
      <c r="A2155" s="53">
        <v>2154</v>
      </c>
      <c r="B2155" s="4" t="s">
        <v>2540</v>
      </c>
      <c r="C2155" s="56">
        <v>57001</v>
      </c>
      <c r="D2155" s="75">
        <v>0</v>
      </c>
      <c r="E2155">
        <f t="shared" si="38"/>
        <v>0</v>
      </c>
    </row>
    <row r="2156" spans="1:5" x14ac:dyDescent="0.2">
      <c r="A2156" s="53">
        <v>2155</v>
      </c>
      <c r="B2156" s="4" t="s">
        <v>2542</v>
      </c>
      <c r="C2156" s="56">
        <v>25994</v>
      </c>
      <c r="D2156" s="75">
        <v>0</v>
      </c>
      <c r="E2156">
        <f t="shared" si="38"/>
        <v>0</v>
      </c>
    </row>
    <row r="2157" spans="1:5" x14ac:dyDescent="0.2">
      <c r="A2157" s="53">
        <v>2156</v>
      </c>
      <c r="B2157" s="4" t="s">
        <v>2544</v>
      </c>
      <c r="C2157" s="56">
        <v>19946</v>
      </c>
      <c r="D2157" s="75">
        <v>0</v>
      </c>
      <c r="E2157">
        <f t="shared" si="38"/>
        <v>0</v>
      </c>
    </row>
    <row r="2158" spans="1:5" x14ac:dyDescent="0.2">
      <c r="A2158" s="53">
        <v>2157</v>
      </c>
      <c r="B2158" s="4" t="s">
        <v>2545</v>
      </c>
      <c r="C2158" s="56">
        <v>39016</v>
      </c>
      <c r="D2158" s="75">
        <v>0</v>
      </c>
      <c r="E2158">
        <f t="shared" si="38"/>
        <v>0</v>
      </c>
    </row>
    <row r="2159" spans="1:5" x14ac:dyDescent="0.2">
      <c r="A2159" s="53">
        <v>2158</v>
      </c>
      <c r="B2159" s="4" t="s">
        <v>2547</v>
      </c>
      <c r="C2159" s="56">
        <v>10782</v>
      </c>
      <c r="D2159" s="75">
        <v>0</v>
      </c>
      <c r="E2159">
        <f t="shared" si="38"/>
        <v>0</v>
      </c>
    </row>
    <row r="2160" spans="1:5" x14ac:dyDescent="0.2">
      <c r="A2160" s="53">
        <v>2159</v>
      </c>
      <c r="B2160" s="4" t="s">
        <v>2549</v>
      </c>
      <c r="C2160" s="56">
        <v>1914</v>
      </c>
      <c r="D2160" s="75">
        <v>0</v>
      </c>
      <c r="E2160">
        <f t="shared" si="38"/>
        <v>0</v>
      </c>
    </row>
    <row r="2161" spans="1:5" x14ac:dyDescent="0.2">
      <c r="A2161" s="53">
        <v>2160</v>
      </c>
      <c r="B2161" s="4" t="s">
        <v>2550</v>
      </c>
      <c r="C2161" s="56">
        <v>19671</v>
      </c>
      <c r="D2161" s="75">
        <v>0</v>
      </c>
      <c r="E2161">
        <f t="shared" si="38"/>
        <v>0</v>
      </c>
    </row>
    <row r="2162" spans="1:5" x14ac:dyDescent="0.2">
      <c r="A2162" s="53">
        <v>2161</v>
      </c>
      <c r="B2162" s="4" t="s">
        <v>2554</v>
      </c>
      <c r="C2162" s="56">
        <v>12487</v>
      </c>
      <c r="D2162" s="75">
        <v>0</v>
      </c>
      <c r="E2162">
        <f t="shared" si="38"/>
        <v>0</v>
      </c>
    </row>
    <row r="2163" spans="1:5" x14ac:dyDescent="0.2">
      <c r="A2163" s="53">
        <v>2162</v>
      </c>
      <c r="B2163" s="4" t="s">
        <v>2556</v>
      </c>
      <c r="C2163" s="56">
        <v>17100</v>
      </c>
      <c r="D2163" s="75">
        <v>0</v>
      </c>
      <c r="E2163">
        <f t="shared" si="38"/>
        <v>0</v>
      </c>
    </row>
    <row r="2164" spans="1:5" x14ac:dyDescent="0.2">
      <c r="A2164" s="53">
        <v>2163</v>
      </c>
      <c r="B2164" s="4" t="s">
        <v>2558</v>
      </c>
      <c r="C2164" s="56">
        <v>7502</v>
      </c>
      <c r="D2164" s="75">
        <v>0</v>
      </c>
      <c r="E2164">
        <f t="shared" si="38"/>
        <v>0</v>
      </c>
    </row>
    <row r="2165" spans="1:5" x14ac:dyDescent="0.2">
      <c r="A2165" s="53">
        <v>2164</v>
      </c>
      <c r="B2165" s="4" t="s">
        <v>2562</v>
      </c>
      <c r="C2165" s="56">
        <v>9226</v>
      </c>
      <c r="D2165" s="75">
        <v>0</v>
      </c>
      <c r="E2165">
        <f t="shared" si="38"/>
        <v>0</v>
      </c>
    </row>
    <row r="2166" spans="1:5" x14ac:dyDescent="0.2">
      <c r="A2166" s="53">
        <v>2165</v>
      </c>
      <c r="B2166" s="4" t="s">
        <v>2563</v>
      </c>
      <c r="C2166" s="56">
        <v>16730</v>
      </c>
      <c r="D2166" s="75">
        <v>0</v>
      </c>
      <c r="E2166">
        <f t="shared" si="38"/>
        <v>0</v>
      </c>
    </row>
    <row r="2167" spans="1:5" x14ac:dyDescent="0.2">
      <c r="A2167" s="53">
        <v>2166</v>
      </c>
      <c r="B2167" s="4" t="s">
        <v>2564</v>
      </c>
      <c r="C2167" s="56">
        <v>8048</v>
      </c>
      <c r="D2167" s="75">
        <v>0</v>
      </c>
      <c r="E2167">
        <f t="shared" si="38"/>
        <v>0</v>
      </c>
    </row>
    <row r="2168" spans="1:5" x14ac:dyDescent="0.2">
      <c r="A2168" s="53">
        <v>2167</v>
      </c>
      <c r="B2168" s="4" t="s">
        <v>2566</v>
      </c>
      <c r="C2168" s="56">
        <v>15102</v>
      </c>
      <c r="D2168" s="75">
        <v>0</v>
      </c>
      <c r="E2168">
        <f t="shared" si="38"/>
        <v>0</v>
      </c>
    </row>
    <row r="2169" spans="1:5" x14ac:dyDescent="0.2">
      <c r="A2169" s="53">
        <v>2168</v>
      </c>
      <c r="B2169" s="4" t="s">
        <v>2567</v>
      </c>
      <c r="C2169" s="56">
        <v>18238</v>
      </c>
      <c r="D2169" s="75">
        <v>0</v>
      </c>
      <c r="E2169">
        <f t="shared" si="38"/>
        <v>0</v>
      </c>
    </row>
    <row r="2170" spans="1:5" x14ac:dyDescent="0.2">
      <c r="A2170" s="53">
        <v>2169</v>
      </c>
      <c r="B2170" s="4" t="s">
        <v>2572</v>
      </c>
      <c r="C2170" s="56">
        <v>17898</v>
      </c>
      <c r="D2170" s="75">
        <v>0</v>
      </c>
      <c r="E2170">
        <f t="shared" si="38"/>
        <v>0</v>
      </c>
    </row>
    <row r="2171" spans="1:5" x14ac:dyDescent="0.2">
      <c r="A2171" s="53">
        <v>2170</v>
      </c>
      <c r="B2171" s="4" t="s">
        <v>2576</v>
      </c>
      <c r="C2171" s="56">
        <v>7491</v>
      </c>
      <c r="D2171" s="75">
        <v>0</v>
      </c>
      <c r="E2171">
        <f t="shared" si="38"/>
        <v>0</v>
      </c>
    </row>
    <row r="2172" spans="1:5" x14ac:dyDescent="0.2">
      <c r="A2172" s="53">
        <v>2171</v>
      </c>
      <c r="B2172" s="4" t="s">
        <v>2577</v>
      </c>
      <c r="C2172" s="56">
        <v>26331</v>
      </c>
      <c r="D2172" s="75">
        <v>0</v>
      </c>
      <c r="E2172">
        <f t="shared" si="38"/>
        <v>0</v>
      </c>
    </row>
    <row r="2173" spans="1:5" x14ac:dyDescent="0.2">
      <c r="A2173" s="53">
        <v>2172</v>
      </c>
      <c r="B2173" s="4" t="s">
        <v>2579</v>
      </c>
      <c r="C2173" s="56">
        <v>13707</v>
      </c>
      <c r="D2173" s="75">
        <v>0</v>
      </c>
      <c r="E2173">
        <f t="shared" si="38"/>
        <v>0</v>
      </c>
    </row>
    <row r="2174" spans="1:5" x14ac:dyDescent="0.2">
      <c r="A2174" s="53">
        <v>2173</v>
      </c>
      <c r="B2174" s="4" t="s">
        <v>2586</v>
      </c>
      <c r="C2174" s="56">
        <v>15465</v>
      </c>
      <c r="D2174" s="75">
        <v>0</v>
      </c>
      <c r="E2174">
        <f t="shared" si="38"/>
        <v>0</v>
      </c>
    </row>
    <row r="2175" spans="1:5" x14ac:dyDescent="0.2">
      <c r="A2175" s="53">
        <v>2174</v>
      </c>
      <c r="B2175" s="4" t="s">
        <v>2587</v>
      </c>
      <c r="C2175" s="56">
        <v>7001</v>
      </c>
      <c r="D2175" s="75">
        <v>0</v>
      </c>
      <c r="E2175">
        <f t="shared" si="38"/>
        <v>0</v>
      </c>
    </row>
    <row r="2176" spans="1:5" x14ac:dyDescent="0.2">
      <c r="A2176" s="53">
        <v>2175</v>
      </c>
      <c r="B2176" s="4" t="s">
        <v>2589</v>
      </c>
      <c r="C2176" s="56">
        <v>1263</v>
      </c>
      <c r="D2176" s="75">
        <v>0</v>
      </c>
      <c r="E2176">
        <f t="shared" si="38"/>
        <v>0</v>
      </c>
    </row>
    <row r="2177" spans="1:5" x14ac:dyDescent="0.2">
      <c r="A2177" s="53">
        <v>2176</v>
      </c>
      <c r="B2177" s="4" t="s">
        <v>2591</v>
      </c>
      <c r="C2177" s="56">
        <v>24152</v>
      </c>
      <c r="D2177" s="75">
        <v>0</v>
      </c>
      <c r="E2177">
        <f t="shared" si="38"/>
        <v>0</v>
      </c>
    </row>
    <row r="2178" spans="1:5" x14ac:dyDescent="0.2">
      <c r="A2178" s="53">
        <v>2177</v>
      </c>
      <c r="B2178" s="4" t="s">
        <v>2595</v>
      </c>
      <c r="C2178" s="56">
        <v>6825</v>
      </c>
      <c r="D2178" s="75">
        <v>0</v>
      </c>
      <c r="E2178">
        <f t="shared" si="38"/>
        <v>0</v>
      </c>
    </row>
    <row r="2179" spans="1:5" x14ac:dyDescent="0.2">
      <c r="A2179" s="53">
        <v>2178</v>
      </c>
      <c r="B2179" s="4" t="s">
        <v>2596</v>
      </c>
      <c r="C2179" s="56">
        <v>10941</v>
      </c>
      <c r="D2179" s="75">
        <v>0</v>
      </c>
      <c r="E2179">
        <f t="shared" ref="E2179:E2242" si="39">D2179/C2179*1000</f>
        <v>0</v>
      </c>
    </row>
    <row r="2180" spans="1:5" x14ac:dyDescent="0.2">
      <c r="A2180" s="53">
        <v>2179</v>
      </c>
      <c r="B2180" s="4" t="s">
        <v>2598</v>
      </c>
      <c r="C2180" s="56">
        <v>8600</v>
      </c>
      <c r="D2180" s="75">
        <v>0</v>
      </c>
      <c r="E2180">
        <f t="shared" si="39"/>
        <v>0</v>
      </c>
    </row>
    <row r="2181" spans="1:5" x14ac:dyDescent="0.2">
      <c r="A2181" s="53">
        <v>2180</v>
      </c>
      <c r="B2181" s="4" t="s">
        <v>2603</v>
      </c>
      <c r="C2181" s="56">
        <v>11819</v>
      </c>
      <c r="D2181" s="75">
        <v>0</v>
      </c>
      <c r="E2181">
        <f t="shared" si="39"/>
        <v>0</v>
      </c>
    </row>
    <row r="2182" spans="1:5" x14ac:dyDescent="0.2">
      <c r="A2182" s="53">
        <v>2181</v>
      </c>
      <c r="B2182" s="4" t="s">
        <v>2607</v>
      </c>
      <c r="C2182" s="56">
        <v>25686</v>
      </c>
      <c r="D2182" s="75">
        <v>0</v>
      </c>
      <c r="E2182">
        <f t="shared" si="39"/>
        <v>0</v>
      </c>
    </row>
    <row r="2183" spans="1:5" x14ac:dyDescent="0.2">
      <c r="A2183" s="53">
        <v>2182</v>
      </c>
      <c r="B2183" s="4" t="s">
        <v>2610</v>
      </c>
      <c r="C2183" s="56">
        <v>57346</v>
      </c>
      <c r="D2183" s="75">
        <v>0</v>
      </c>
      <c r="E2183">
        <f t="shared" si="39"/>
        <v>0</v>
      </c>
    </row>
    <row r="2184" spans="1:5" x14ac:dyDescent="0.2">
      <c r="A2184" s="53">
        <v>2183</v>
      </c>
      <c r="B2184" s="4" t="s">
        <v>2611</v>
      </c>
      <c r="C2184" s="56">
        <v>116298</v>
      </c>
      <c r="D2184" s="75">
        <v>0</v>
      </c>
      <c r="E2184">
        <f t="shared" si="39"/>
        <v>0</v>
      </c>
    </row>
    <row r="2185" spans="1:5" x14ac:dyDescent="0.2">
      <c r="A2185" s="53">
        <v>2184</v>
      </c>
      <c r="B2185" s="4" t="s">
        <v>2615</v>
      </c>
      <c r="C2185" s="56">
        <v>9354</v>
      </c>
      <c r="D2185" s="75">
        <v>0</v>
      </c>
      <c r="E2185">
        <f t="shared" si="39"/>
        <v>0</v>
      </c>
    </row>
    <row r="2186" spans="1:5" x14ac:dyDescent="0.2">
      <c r="A2186" s="53">
        <v>2185</v>
      </c>
      <c r="B2186" s="4" t="s">
        <v>2616</v>
      </c>
      <c r="C2186" s="56">
        <v>28732</v>
      </c>
      <c r="D2186" s="75">
        <v>0</v>
      </c>
      <c r="E2186">
        <f t="shared" si="39"/>
        <v>0</v>
      </c>
    </row>
    <row r="2187" spans="1:5" x14ac:dyDescent="0.2">
      <c r="A2187" s="53">
        <v>2186</v>
      </c>
      <c r="B2187" s="4" t="s">
        <v>2618</v>
      </c>
      <c r="C2187" s="56">
        <v>20960</v>
      </c>
      <c r="D2187" s="75">
        <v>0</v>
      </c>
      <c r="E2187">
        <f t="shared" si="39"/>
        <v>0</v>
      </c>
    </row>
    <row r="2188" spans="1:5" x14ac:dyDescent="0.2">
      <c r="A2188" s="53">
        <v>2187</v>
      </c>
      <c r="B2188" s="4" t="s">
        <v>2627</v>
      </c>
      <c r="C2188" s="56">
        <v>11577</v>
      </c>
      <c r="D2188" s="75">
        <v>0</v>
      </c>
      <c r="E2188">
        <f t="shared" si="39"/>
        <v>0</v>
      </c>
    </row>
    <row r="2189" spans="1:5" x14ac:dyDescent="0.2">
      <c r="A2189" s="53">
        <v>2188</v>
      </c>
      <c r="B2189" s="4" t="s">
        <v>2631</v>
      </c>
      <c r="C2189" s="56">
        <v>25284</v>
      </c>
      <c r="D2189" s="75">
        <v>0</v>
      </c>
      <c r="E2189">
        <f t="shared" si="39"/>
        <v>0</v>
      </c>
    </row>
    <row r="2190" spans="1:5" x14ac:dyDescent="0.2">
      <c r="A2190" s="53">
        <v>2189</v>
      </c>
      <c r="B2190" s="4" t="s">
        <v>2633</v>
      </c>
      <c r="C2190" s="56">
        <v>5364</v>
      </c>
      <c r="D2190" s="75">
        <v>0</v>
      </c>
      <c r="E2190">
        <f t="shared" si="39"/>
        <v>0</v>
      </c>
    </row>
    <row r="2191" spans="1:5" x14ac:dyDescent="0.2">
      <c r="A2191" s="53">
        <v>2190</v>
      </c>
      <c r="B2191" s="4" t="s">
        <v>2636</v>
      </c>
      <c r="C2191" s="56">
        <v>28073</v>
      </c>
      <c r="D2191" s="75">
        <v>0</v>
      </c>
      <c r="E2191">
        <f t="shared" si="39"/>
        <v>0</v>
      </c>
    </row>
    <row r="2192" spans="1:5" x14ac:dyDescent="0.2">
      <c r="A2192" s="53">
        <v>2191</v>
      </c>
      <c r="B2192" s="4" t="s">
        <v>2637</v>
      </c>
      <c r="C2192" s="56">
        <v>3097</v>
      </c>
      <c r="D2192" s="75">
        <v>0</v>
      </c>
      <c r="E2192">
        <f t="shared" si="39"/>
        <v>0</v>
      </c>
    </row>
    <row r="2193" spans="1:5" x14ac:dyDescent="0.2">
      <c r="A2193" s="53">
        <v>2192</v>
      </c>
      <c r="B2193" s="4" t="s">
        <v>2640</v>
      </c>
      <c r="C2193" s="56">
        <v>13991</v>
      </c>
      <c r="D2193" s="75">
        <v>0</v>
      </c>
      <c r="E2193">
        <f t="shared" si="39"/>
        <v>0</v>
      </c>
    </row>
    <row r="2194" spans="1:5" x14ac:dyDescent="0.2">
      <c r="A2194" s="53">
        <v>2193</v>
      </c>
      <c r="B2194" s="4" t="s">
        <v>2642</v>
      </c>
      <c r="C2194" s="56">
        <v>22893</v>
      </c>
      <c r="D2194" s="75">
        <v>0</v>
      </c>
      <c r="E2194">
        <f t="shared" si="39"/>
        <v>0</v>
      </c>
    </row>
    <row r="2195" spans="1:5" x14ac:dyDescent="0.2">
      <c r="A2195" s="53">
        <v>2194</v>
      </c>
      <c r="B2195" s="4" t="s">
        <v>2646</v>
      </c>
      <c r="C2195" s="56">
        <v>28725</v>
      </c>
      <c r="D2195" s="75">
        <v>0</v>
      </c>
      <c r="E2195">
        <f t="shared" si="39"/>
        <v>0</v>
      </c>
    </row>
    <row r="2196" spans="1:5" x14ac:dyDescent="0.2">
      <c r="A2196" s="53">
        <v>2195</v>
      </c>
      <c r="B2196" s="4" t="s">
        <v>2648</v>
      </c>
      <c r="C2196" s="56">
        <v>21389</v>
      </c>
      <c r="D2196" s="75">
        <v>0</v>
      </c>
      <c r="E2196">
        <f t="shared" si="39"/>
        <v>0</v>
      </c>
    </row>
    <row r="2197" spans="1:5" x14ac:dyDescent="0.2">
      <c r="A2197" s="53">
        <v>2196</v>
      </c>
      <c r="B2197" s="4" t="s">
        <v>2650</v>
      </c>
      <c r="C2197" s="56">
        <v>18639</v>
      </c>
      <c r="D2197" s="75">
        <v>0</v>
      </c>
      <c r="E2197">
        <f t="shared" si="39"/>
        <v>0</v>
      </c>
    </row>
    <row r="2198" spans="1:5" x14ac:dyDescent="0.2">
      <c r="A2198" s="53">
        <v>2197</v>
      </c>
      <c r="B2198" s="4" t="s">
        <v>2654</v>
      </c>
      <c r="C2198" s="56">
        <v>28459</v>
      </c>
      <c r="D2198" s="75">
        <v>0</v>
      </c>
      <c r="E2198">
        <f t="shared" si="39"/>
        <v>0</v>
      </c>
    </row>
    <row r="2199" spans="1:5" x14ac:dyDescent="0.2">
      <c r="A2199" s="53">
        <v>2198</v>
      </c>
      <c r="B2199" s="4" t="s">
        <v>2658</v>
      </c>
      <c r="C2199" s="56">
        <v>40446</v>
      </c>
      <c r="D2199" s="75">
        <v>0</v>
      </c>
      <c r="E2199">
        <f t="shared" si="39"/>
        <v>0</v>
      </c>
    </row>
    <row r="2200" spans="1:5" x14ac:dyDescent="0.2">
      <c r="A2200" s="53">
        <v>2199</v>
      </c>
      <c r="B2200" s="4" t="s">
        <v>2659</v>
      </c>
      <c r="C2200" s="56">
        <v>19807</v>
      </c>
      <c r="D2200" s="75">
        <v>0</v>
      </c>
      <c r="E2200">
        <f t="shared" si="39"/>
        <v>0</v>
      </c>
    </row>
    <row r="2201" spans="1:5" x14ac:dyDescent="0.2">
      <c r="A2201" s="53">
        <v>2200</v>
      </c>
      <c r="B2201" s="4" t="s">
        <v>2660</v>
      </c>
      <c r="C2201" s="56">
        <v>10167</v>
      </c>
      <c r="D2201" s="75">
        <v>0</v>
      </c>
      <c r="E2201">
        <f t="shared" si="39"/>
        <v>0</v>
      </c>
    </row>
    <row r="2202" spans="1:5" x14ac:dyDescent="0.2">
      <c r="A2202" s="53">
        <v>2201</v>
      </c>
      <c r="B2202" s="4" t="s">
        <v>2661</v>
      </c>
      <c r="C2202" s="56">
        <v>7582</v>
      </c>
      <c r="D2202" s="75">
        <v>0</v>
      </c>
      <c r="E2202">
        <f t="shared" si="39"/>
        <v>0</v>
      </c>
    </row>
    <row r="2203" spans="1:5" x14ac:dyDescent="0.2">
      <c r="A2203" s="53">
        <v>2202</v>
      </c>
      <c r="B2203" s="4" t="s">
        <v>2663</v>
      </c>
      <c r="C2203" s="56">
        <v>12375</v>
      </c>
      <c r="D2203" s="75">
        <v>0</v>
      </c>
      <c r="E2203">
        <f t="shared" si="39"/>
        <v>0</v>
      </c>
    </row>
    <row r="2204" spans="1:5" x14ac:dyDescent="0.2">
      <c r="A2204" s="53">
        <v>2203</v>
      </c>
      <c r="B2204" s="4" t="s">
        <v>2665</v>
      </c>
      <c r="C2204" s="56">
        <v>22947</v>
      </c>
      <c r="D2204" s="75">
        <v>0</v>
      </c>
      <c r="E2204">
        <f t="shared" si="39"/>
        <v>0</v>
      </c>
    </row>
    <row r="2205" spans="1:5" x14ac:dyDescent="0.2">
      <c r="A2205" s="53">
        <v>2204</v>
      </c>
      <c r="B2205" s="4" t="s">
        <v>2667</v>
      </c>
      <c r="C2205" s="56">
        <v>10043</v>
      </c>
      <c r="D2205" s="75">
        <v>0</v>
      </c>
      <c r="E2205">
        <f t="shared" si="39"/>
        <v>0</v>
      </c>
    </row>
    <row r="2206" spans="1:5" x14ac:dyDescent="0.2">
      <c r="A2206" s="53">
        <v>2205</v>
      </c>
      <c r="B2206" s="4" t="s">
        <v>2669</v>
      </c>
      <c r="C2206" s="56">
        <v>12752</v>
      </c>
      <c r="D2206" s="75">
        <v>0</v>
      </c>
      <c r="E2206">
        <f t="shared" si="39"/>
        <v>0</v>
      </c>
    </row>
    <row r="2207" spans="1:5" x14ac:dyDescent="0.2">
      <c r="A2207" s="53">
        <v>2206</v>
      </c>
      <c r="B2207" s="4" t="s">
        <v>2671</v>
      </c>
      <c r="C2207" s="56">
        <v>6860</v>
      </c>
      <c r="D2207" s="75">
        <v>0</v>
      </c>
      <c r="E2207">
        <f t="shared" si="39"/>
        <v>0</v>
      </c>
    </row>
    <row r="2208" spans="1:5" x14ac:dyDescent="0.2">
      <c r="A2208" s="53">
        <v>2207</v>
      </c>
      <c r="B2208" s="4" t="s">
        <v>2672</v>
      </c>
      <c r="C2208" s="56">
        <v>8493</v>
      </c>
      <c r="D2208" s="75">
        <v>0</v>
      </c>
      <c r="E2208">
        <f t="shared" si="39"/>
        <v>0</v>
      </c>
    </row>
    <row r="2209" spans="1:5" x14ac:dyDescent="0.2">
      <c r="A2209" s="53">
        <v>2208</v>
      </c>
      <c r="B2209" s="4" t="s">
        <v>2674</v>
      </c>
      <c r="C2209" s="56">
        <v>11466</v>
      </c>
      <c r="D2209" s="75">
        <v>0</v>
      </c>
      <c r="E2209">
        <f t="shared" si="39"/>
        <v>0</v>
      </c>
    </row>
    <row r="2210" spans="1:5" x14ac:dyDescent="0.2">
      <c r="A2210" s="53">
        <v>2209</v>
      </c>
      <c r="B2210" s="4" t="s">
        <v>2676</v>
      </c>
      <c r="C2210" s="56">
        <v>1383</v>
      </c>
      <c r="D2210" s="75">
        <v>0</v>
      </c>
      <c r="E2210">
        <f t="shared" si="39"/>
        <v>0</v>
      </c>
    </row>
    <row r="2211" spans="1:5" x14ac:dyDescent="0.2">
      <c r="A2211" s="53">
        <v>2210</v>
      </c>
      <c r="B2211" s="4" t="s">
        <v>2679</v>
      </c>
      <c r="C2211" s="56">
        <v>5865</v>
      </c>
      <c r="D2211" s="75">
        <v>0</v>
      </c>
      <c r="E2211">
        <f t="shared" si="39"/>
        <v>0</v>
      </c>
    </row>
    <row r="2212" spans="1:5" x14ac:dyDescent="0.2">
      <c r="A2212" s="53">
        <v>2211</v>
      </c>
      <c r="B2212" s="4" t="s">
        <v>2681</v>
      </c>
      <c r="C2212" s="56">
        <v>12034</v>
      </c>
      <c r="D2212" s="75">
        <v>0</v>
      </c>
      <c r="E2212">
        <f t="shared" si="39"/>
        <v>0</v>
      </c>
    </row>
    <row r="2213" spans="1:5" x14ac:dyDescent="0.2">
      <c r="A2213" s="53">
        <v>2212</v>
      </c>
      <c r="B2213" s="4" t="s">
        <v>2682</v>
      </c>
      <c r="C2213" s="56">
        <v>1612</v>
      </c>
      <c r="D2213" s="75">
        <v>0</v>
      </c>
      <c r="E2213">
        <f t="shared" si="39"/>
        <v>0</v>
      </c>
    </row>
    <row r="2214" spans="1:5" x14ac:dyDescent="0.2">
      <c r="A2214" s="53">
        <v>2213</v>
      </c>
      <c r="B2214" s="4" t="s">
        <v>2684</v>
      </c>
      <c r="C2214" s="56">
        <v>8692</v>
      </c>
      <c r="D2214" s="75">
        <v>0</v>
      </c>
      <c r="E2214">
        <f t="shared" si="39"/>
        <v>0</v>
      </c>
    </row>
    <row r="2215" spans="1:5" x14ac:dyDescent="0.2">
      <c r="A2215" s="53">
        <v>2214</v>
      </c>
      <c r="B2215" s="4" t="s">
        <v>2687</v>
      </c>
      <c r="C2215" s="56">
        <v>2959</v>
      </c>
      <c r="D2215" s="75">
        <v>0</v>
      </c>
      <c r="E2215">
        <f t="shared" si="39"/>
        <v>0</v>
      </c>
    </row>
    <row r="2216" spans="1:5" x14ac:dyDescent="0.2">
      <c r="A2216" s="53">
        <v>2215</v>
      </c>
      <c r="B2216" s="4" t="s">
        <v>2689</v>
      </c>
      <c r="C2216" s="56">
        <v>11825</v>
      </c>
      <c r="D2216" s="75">
        <v>0</v>
      </c>
      <c r="E2216">
        <f t="shared" si="39"/>
        <v>0</v>
      </c>
    </row>
    <row r="2217" spans="1:5" x14ac:dyDescent="0.2">
      <c r="A2217" s="53">
        <v>2216</v>
      </c>
      <c r="B2217" s="4" t="s">
        <v>2693</v>
      </c>
      <c r="C2217" s="56">
        <v>128740</v>
      </c>
      <c r="D2217" s="75">
        <v>0</v>
      </c>
      <c r="E2217">
        <f t="shared" si="39"/>
        <v>0</v>
      </c>
    </row>
    <row r="2218" spans="1:5" x14ac:dyDescent="0.2">
      <c r="A2218" s="53">
        <v>2217</v>
      </c>
      <c r="B2218" s="4" t="s">
        <v>2694</v>
      </c>
      <c r="C2218" s="56">
        <v>1148</v>
      </c>
      <c r="D2218" s="75">
        <v>0</v>
      </c>
      <c r="E2218">
        <f t="shared" si="39"/>
        <v>0</v>
      </c>
    </row>
    <row r="2219" spans="1:5" x14ac:dyDescent="0.2">
      <c r="A2219" s="53">
        <v>2218</v>
      </c>
      <c r="B2219" s="4" t="s">
        <v>2695</v>
      </c>
      <c r="C2219" s="56">
        <v>13463</v>
      </c>
      <c r="D2219" s="75">
        <v>0</v>
      </c>
      <c r="E2219">
        <f t="shared" si="39"/>
        <v>0</v>
      </c>
    </row>
    <row r="2220" spans="1:5" x14ac:dyDescent="0.2">
      <c r="A2220" s="53">
        <v>2219</v>
      </c>
      <c r="B2220" s="4" t="s">
        <v>2697</v>
      </c>
      <c r="C2220" s="56">
        <v>844</v>
      </c>
      <c r="D2220" s="75">
        <v>0</v>
      </c>
      <c r="E2220">
        <f t="shared" si="39"/>
        <v>0</v>
      </c>
    </row>
    <row r="2221" spans="1:5" x14ac:dyDescent="0.2">
      <c r="A2221" s="53">
        <v>2220</v>
      </c>
      <c r="B2221" s="4" t="s">
        <v>2699</v>
      </c>
      <c r="C2221" s="56">
        <v>3658</v>
      </c>
      <c r="D2221" s="75">
        <v>0</v>
      </c>
      <c r="E2221">
        <f t="shared" si="39"/>
        <v>0</v>
      </c>
    </row>
    <row r="2222" spans="1:5" x14ac:dyDescent="0.2">
      <c r="A2222" s="53">
        <v>2221</v>
      </c>
      <c r="B2222" s="4" t="s">
        <v>2703</v>
      </c>
      <c r="C2222" s="56">
        <v>13329</v>
      </c>
      <c r="D2222" s="75">
        <v>0</v>
      </c>
      <c r="E2222">
        <f t="shared" si="39"/>
        <v>0</v>
      </c>
    </row>
    <row r="2223" spans="1:5" x14ac:dyDescent="0.2">
      <c r="A2223" s="53">
        <v>2222</v>
      </c>
      <c r="B2223" s="4" t="s">
        <v>2704</v>
      </c>
      <c r="C2223" s="56">
        <v>2162</v>
      </c>
      <c r="D2223" s="75">
        <v>0</v>
      </c>
      <c r="E2223">
        <f t="shared" si="39"/>
        <v>0</v>
      </c>
    </row>
    <row r="2224" spans="1:5" x14ac:dyDescent="0.2">
      <c r="A2224" s="53">
        <v>2223</v>
      </c>
      <c r="B2224" s="4" t="s">
        <v>2710</v>
      </c>
      <c r="C2224" s="56">
        <v>22328</v>
      </c>
      <c r="D2224" s="75">
        <v>0</v>
      </c>
      <c r="E2224">
        <f t="shared" si="39"/>
        <v>0</v>
      </c>
    </row>
    <row r="2225" spans="1:5" x14ac:dyDescent="0.2">
      <c r="A2225" s="53">
        <v>2224</v>
      </c>
      <c r="B2225" s="4" t="s">
        <v>2711</v>
      </c>
      <c r="C2225" s="56">
        <v>10026</v>
      </c>
      <c r="D2225" s="75">
        <v>0</v>
      </c>
      <c r="E2225">
        <f t="shared" si="39"/>
        <v>0</v>
      </c>
    </row>
    <row r="2226" spans="1:5" x14ac:dyDescent="0.2">
      <c r="A2226" s="53">
        <v>2225</v>
      </c>
      <c r="B2226" s="4" t="s">
        <v>2712</v>
      </c>
      <c r="C2226" s="56">
        <v>1720</v>
      </c>
      <c r="D2226" s="75">
        <v>0</v>
      </c>
      <c r="E2226">
        <f t="shared" si="39"/>
        <v>0</v>
      </c>
    </row>
    <row r="2227" spans="1:5" x14ac:dyDescent="0.2">
      <c r="A2227" s="53">
        <v>2226</v>
      </c>
      <c r="B2227" s="4" t="s">
        <v>2714</v>
      </c>
      <c r="C2227" s="56">
        <v>2137</v>
      </c>
      <c r="D2227" s="75">
        <v>0</v>
      </c>
      <c r="E2227">
        <f t="shared" si="39"/>
        <v>0</v>
      </c>
    </row>
    <row r="2228" spans="1:5" x14ac:dyDescent="0.2">
      <c r="A2228" s="53">
        <v>2227</v>
      </c>
      <c r="B2228" s="4" t="s">
        <v>2716</v>
      </c>
      <c r="C2228" s="56">
        <v>5185</v>
      </c>
      <c r="D2228" s="75">
        <v>0</v>
      </c>
      <c r="E2228">
        <f t="shared" si="39"/>
        <v>0</v>
      </c>
    </row>
    <row r="2229" spans="1:5" x14ac:dyDescent="0.2">
      <c r="A2229" s="53">
        <v>2228</v>
      </c>
      <c r="B2229" s="4" t="s">
        <v>2717</v>
      </c>
      <c r="C2229" s="56">
        <v>123513</v>
      </c>
      <c r="D2229" s="75">
        <v>0</v>
      </c>
      <c r="E2229">
        <f t="shared" si="39"/>
        <v>0</v>
      </c>
    </row>
    <row r="2230" spans="1:5" x14ac:dyDescent="0.2">
      <c r="A2230" s="53">
        <v>2229</v>
      </c>
      <c r="B2230" s="4" t="s">
        <v>2719</v>
      </c>
      <c r="C2230" s="56">
        <v>5582</v>
      </c>
      <c r="D2230" s="75">
        <v>0</v>
      </c>
      <c r="E2230">
        <f t="shared" si="39"/>
        <v>0</v>
      </c>
    </row>
    <row r="2231" spans="1:5" x14ac:dyDescent="0.2">
      <c r="A2231" s="53">
        <v>2230</v>
      </c>
      <c r="B2231" s="4" t="s">
        <v>2722</v>
      </c>
      <c r="C2231" s="56">
        <v>548</v>
      </c>
      <c r="D2231" s="75">
        <v>0</v>
      </c>
      <c r="E2231">
        <f t="shared" si="39"/>
        <v>0</v>
      </c>
    </row>
    <row r="2232" spans="1:5" x14ac:dyDescent="0.2">
      <c r="A2232" s="53">
        <v>2231</v>
      </c>
      <c r="B2232" s="4" t="s">
        <v>2724</v>
      </c>
      <c r="C2232" s="56">
        <v>4203</v>
      </c>
      <c r="D2232" s="75">
        <v>0</v>
      </c>
      <c r="E2232">
        <f t="shared" si="39"/>
        <v>0</v>
      </c>
    </row>
    <row r="2233" spans="1:5" x14ac:dyDescent="0.2">
      <c r="A2233" s="53">
        <v>2232</v>
      </c>
      <c r="B2233" s="4" t="s">
        <v>2725</v>
      </c>
      <c r="C2233" s="56">
        <v>6072</v>
      </c>
      <c r="D2233" s="75">
        <v>0</v>
      </c>
      <c r="E2233">
        <f t="shared" si="39"/>
        <v>0</v>
      </c>
    </row>
    <row r="2234" spans="1:5" x14ac:dyDescent="0.2">
      <c r="A2234" s="53">
        <v>2233</v>
      </c>
      <c r="B2234" s="4" t="s">
        <v>2727</v>
      </c>
      <c r="C2234" s="56">
        <v>1781</v>
      </c>
      <c r="D2234" s="75">
        <v>0</v>
      </c>
      <c r="E2234">
        <f t="shared" si="39"/>
        <v>0</v>
      </c>
    </row>
    <row r="2235" spans="1:5" x14ac:dyDescent="0.2">
      <c r="A2235" s="53">
        <v>2234</v>
      </c>
      <c r="B2235" s="4" t="s">
        <v>2729</v>
      </c>
      <c r="C2235" s="56">
        <v>7157</v>
      </c>
      <c r="D2235" s="75">
        <v>0</v>
      </c>
      <c r="E2235">
        <f t="shared" si="39"/>
        <v>0</v>
      </c>
    </row>
    <row r="2236" spans="1:5" x14ac:dyDescent="0.2">
      <c r="A2236" s="53">
        <v>2235</v>
      </c>
      <c r="B2236" s="4" t="s">
        <v>2730</v>
      </c>
      <c r="C2236" s="56">
        <v>1112</v>
      </c>
      <c r="D2236" s="75">
        <v>0</v>
      </c>
      <c r="E2236">
        <f t="shared" si="39"/>
        <v>0</v>
      </c>
    </row>
    <row r="2237" spans="1:5" x14ac:dyDescent="0.2">
      <c r="A2237" s="53">
        <v>2236</v>
      </c>
      <c r="B2237" s="4" t="s">
        <v>2733</v>
      </c>
      <c r="C2237" s="56">
        <v>11377</v>
      </c>
      <c r="D2237" s="75">
        <v>0</v>
      </c>
      <c r="E2237">
        <f t="shared" si="39"/>
        <v>0</v>
      </c>
    </row>
    <row r="2238" spans="1:5" x14ac:dyDescent="0.2">
      <c r="A2238" s="53">
        <v>2237</v>
      </c>
      <c r="B2238" s="4" t="s">
        <v>2734</v>
      </c>
      <c r="C2238" s="56">
        <v>10242</v>
      </c>
      <c r="D2238" s="75">
        <v>0</v>
      </c>
      <c r="E2238">
        <f t="shared" si="39"/>
        <v>0</v>
      </c>
    </row>
    <row r="2239" spans="1:5" x14ac:dyDescent="0.2">
      <c r="A2239" s="53">
        <v>2238</v>
      </c>
      <c r="B2239" s="4" t="s">
        <v>2736</v>
      </c>
      <c r="C2239" s="56">
        <v>8253</v>
      </c>
      <c r="D2239" s="75">
        <v>0</v>
      </c>
      <c r="E2239">
        <f t="shared" si="39"/>
        <v>0</v>
      </c>
    </row>
    <row r="2240" spans="1:5" x14ac:dyDescent="0.2">
      <c r="A2240" s="53">
        <v>2239</v>
      </c>
      <c r="B2240" s="4" t="s">
        <v>2738</v>
      </c>
      <c r="C2240" s="56">
        <v>14062</v>
      </c>
      <c r="D2240" s="75">
        <v>0</v>
      </c>
      <c r="E2240">
        <f t="shared" si="39"/>
        <v>0</v>
      </c>
    </row>
    <row r="2241" spans="1:5" x14ac:dyDescent="0.2">
      <c r="A2241" s="53">
        <v>2240</v>
      </c>
      <c r="B2241" s="4" t="s">
        <v>2740</v>
      </c>
      <c r="C2241" s="56">
        <v>3436</v>
      </c>
      <c r="D2241" s="75">
        <v>0</v>
      </c>
      <c r="E2241">
        <f t="shared" si="39"/>
        <v>0</v>
      </c>
    </row>
    <row r="2242" spans="1:5" x14ac:dyDescent="0.2">
      <c r="A2242" s="53">
        <v>2241</v>
      </c>
      <c r="B2242" s="4" t="s">
        <v>2741</v>
      </c>
      <c r="C2242" s="56">
        <v>36118</v>
      </c>
      <c r="D2242" s="75">
        <v>0</v>
      </c>
      <c r="E2242">
        <f t="shared" si="39"/>
        <v>0</v>
      </c>
    </row>
    <row r="2243" spans="1:5" x14ac:dyDescent="0.2">
      <c r="A2243" s="53">
        <v>2242</v>
      </c>
      <c r="B2243" s="4" t="s">
        <v>2743</v>
      </c>
      <c r="C2243" s="56">
        <v>9445</v>
      </c>
      <c r="D2243" s="75">
        <v>0</v>
      </c>
      <c r="E2243">
        <f t="shared" ref="E2243:E2306" si="40">D2243/C2243*1000</f>
        <v>0</v>
      </c>
    </row>
    <row r="2244" spans="1:5" x14ac:dyDescent="0.2">
      <c r="A2244" s="53">
        <v>2243</v>
      </c>
      <c r="B2244" s="4" t="s">
        <v>2745</v>
      </c>
      <c r="C2244" s="56">
        <v>3762</v>
      </c>
      <c r="D2244" s="75">
        <v>0</v>
      </c>
      <c r="E2244">
        <f t="shared" si="40"/>
        <v>0</v>
      </c>
    </row>
    <row r="2245" spans="1:5" x14ac:dyDescent="0.2">
      <c r="A2245" s="53">
        <v>2244</v>
      </c>
      <c r="B2245" s="4" t="s">
        <v>2747</v>
      </c>
      <c r="C2245" s="56">
        <v>6496</v>
      </c>
      <c r="D2245" s="75">
        <v>0</v>
      </c>
      <c r="E2245">
        <f t="shared" si="40"/>
        <v>0</v>
      </c>
    </row>
    <row r="2246" spans="1:5" x14ac:dyDescent="0.2">
      <c r="A2246" s="53">
        <v>2245</v>
      </c>
      <c r="B2246" s="4" t="s">
        <v>2748</v>
      </c>
      <c r="C2246" s="56">
        <v>5211</v>
      </c>
      <c r="D2246" s="75">
        <v>0</v>
      </c>
      <c r="E2246">
        <f t="shared" si="40"/>
        <v>0</v>
      </c>
    </row>
    <row r="2247" spans="1:5" x14ac:dyDescent="0.2">
      <c r="A2247" s="53">
        <v>2246</v>
      </c>
      <c r="B2247" s="4" t="s">
        <v>2750</v>
      </c>
      <c r="C2247" s="56">
        <v>728</v>
      </c>
      <c r="D2247" s="75">
        <v>0</v>
      </c>
      <c r="E2247">
        <f t="shared" si="40"/>
        <v>0</v>
      </c>
    </row>
    <row r="2248" spans="1:5" x14ac:dyDescent="0.2">
      <c r="A2248" s="53">
        <v>2247</v>
      </c>
      <c r="B2248" s="4" t="s">
        <v>2752</v>
      </c>
      <c r="C2248" s="56">
        <v>7385</v>
      </c>
      <c r="D2248" s="75">
        <v>0</v>
      </c>
      <c r="E2248">
        <f t="shared" si="40"/>
        <v>0</v>
      </c>
    </row>
    <row r="2249" spans="1:5" x14ac:dyDescent="0.2">
      <c r="A2249" s="53">
        <v>2248</v>
      </c>
      <c r="B2249" s="4" t="s">
        <v>2753</v>
      </c>
      <c r="C2249" s="56">
        <v>2100</v>
      </c>
      <c r="D2249" s="75">
        <v>0</v>
      </c>
      <c r="E2249">
        <f t="shared" si="40"/>
        <v>0</v>
      </c>
    </row>
    <row r="2250" spans="1:5" x14ac:dyDescent="0.2">
      <c r="A2250" s="53">
        <v>2249</v>
      </c>
      <c r="B2250" s="4" t="s">
        <v>2755</v>
      </c>
      <c r="C2250" s="56">
        <v>885</v>
      </c>
      <c r="D2250" s="75">
        <v>0</v>
      </c>
      <c r="E2250">
        <f t="shared" si="40"/>
        <v>0</v>
      </c>
    </row>
    <row r="2251" spans="1:5" x14ac:dyDescent="0.2">
      <c r="A2251" s="53">
        <v>2250</v>
      </c>
      <c r="B2251" s="4" t="s">
        <v>2762</v>
      </c>
      <c r="C2251" s="56">
        <v>11479</v>
      </c>
      <c r="D2251" s="75">
        <v>0</v>
      </c>
      <c r="E2251">
        <f t="shared" si="40"/>
        <v>0</v>
      </c>
    </row>
    <row r="2252" spans="1:5" x14ac:dyDescent="0.2">
      <c r="A2252" s="53">
        <v>2251</v>
      </c>
      <c r="B2252" s="4" t="s">
        <v>2766</v>
      </c>
      <c r="C2252" s="56">
        <v>27514</v>
      </c>
      <c r="D2252" s="75">
        <v>0</v>
      </c>
      <c r="E2252">
        <f t="shared" si="40"/>
        <v>0</v>
      </c>
    </row>
    <row r="2253" spans="1:5" x14ac:dyDescent="0.2">
      <c r="A2253" s="53">
        <v>2252</v>
      </c>
      <c r="B2253" s="4" t="s">
        <v>2768</v>
      </c>
      <c r="C2253" s="56">
        <v>18110</v>
      </c>
      <c r="D2253" s="75">
        <v>0</v>
      </c>
      <c r="E2253">
        <f t="shared" si="40"/>
        <v>0</v>
      </c>
    </row>
    <row r="2254" spans="1:5" x14ac:dyDescent="0.2">
      <c r="A2254" s="53">
        <v>2253</v>
      </c>
      <c r="B2254" s="4" t="s">
        <v>2783</v>
      </c>
      <c r="C2254" s="56">
        <v>81105</v>
      </c>
      <c r="D2254" s="75">
        <v>0</v>
      </c>
      <c r="E2254">
        <f t="shared" si="40"/>
        <v>0</v>
      </c>
    </row>
    <row r="2255" spans="1:5" x14ac:dyDescent="0.2">
      <c r="A2255" s="53">
        <v>2254</v>
      </c>
      <c r="B2255" s="4" t="s">
        <v>2784</v>
      </c>
      <c r="C2255" s="56">
        <v>11315</v>
      </c>
      <c r="D2255" s="75">
        <v>0</v>
      </c>
      <c r="E2255">
        <f t="shared" si="40"/>
        <v>0</v>
      </c>
    </row>
    <row r="2256" spans="1:5" x14ac:dyDescent="0.2">
      <c r="A2256" s="53">
        <v>2255</v>
      </c>
      <c r="B2256" s="4" t="s">
        <v>2785</v>
      </c>
      <c r="C2256" s="56">
        <v>70469</v>
      </c>
      <c r="D2256" s="75">
        <v>0</v>
      </c>
      <c r="E2256">
        <f t="shared" si="40"/>
        <v>0</v>
      </c>
    </row>
    <row r="2257" spans="1:5" x14ac:dyDescent="0.2">
      <c r="A2257" s="53">
        <v>2256</v>
      </c>
      <c r="B2257" s="4" t="s">
        <v>2787</v>
      </c>
      <c r="C2257" s="56">
        <v>22563</v>
      </c>
      <c r="D2257" s="75">
        <v>0</v>
      </c>
      <c r="E2257">
        <f t="shared" si="40"/>
        <v>0</v>
      </c>
    </row>
    <row r="2258" spans="1:5" x14ac:dyDescent="0.2">
      <c r="A2258" s="53">
        <v>2257</v>
      </c>
      <c r="B2258" s="4" t="s">
        <v>2792</v>
      </c>
      <c r="C2258" s="56">
        <v>30830</v>
      </c>
      <c r="D2258" s="75">
        <v>0</v>
      </c>
      <c r="E2258">
        <f t="shared" si="40"/>
        <v>0</v>
      </c>
    </row>
    <row r="2259" spans="1:5" x14ac:dyDescent="0.2">
      <c r="A2259" s="53">
        <v>2258</v>
      </c>
      <c r="B2259" s="4" t="s">
        <v>2793</v>
      </c>
      <c r="C2259" s="56">
        <v>14082</v>
      </c>
      <c r="D2259" s="75">
        <v>0</v>
      </c>
      <c r="E2259">
        <f t="shared" si="40"/>
        <v>0</v>
      </c>
    </row>
    <row r="2260" spans="1:5" x14ac:dyDescent="0.2">
      <c r="A2260" s="53">
        <v>2259</v>
      </c>
      <c r="B2260" s="4" t="s">
        <v>2795</v>
      </c>
      <c r="C2260" s="56">
        <v>12239</v>
      </c>
      <c r="D2260" s="75">
        <v>0</v>
      </c>
      <c r="E2260">
        <f t="shared" si="40"/>
        <v>0</v>
      </c>
    </row>
    <row r="2261" spans="1:5" x14ac:dyDescent="0.2">
      <c r="A2261" s="53">
        <v>2260</v>
      </c>
      <c r="B2261" s="4" t="s">
        <v>2802</v>
      </c>
      <c r="C2261" s="56">
        <v>33158</v>
      </c>
      <c r="D2261" s="75">
        <v>0</v>
      </c>
      <c r="E2261">
        <f t="shared" si="40"/>
        <v>0</v>
      </c>
    </row>
    <row r="2262" spans="1:5" x14ac:dyDescent="0.2">
      <c r="A2262" s="53">
        <v>2261</v>
      </c>
      <c r="B2262" s="4" t="s">
        <v>2808</v>
      </c>
      <c r="C2262" s="56">
        <v>45855</v>
      </c>
      <c r="D2262" s="75">
        <v>0</v>
      </c>
      <c r="E2262">
        <f t="shared" si="40"/>
        <v>0</v>
      </c>
    </row>
    <row r="2263" spans="1:5" x14ac:dyDescent="0.2">
      <c r="A2263" s="53">
        <v>2262</v>
      </c>
      <c r="B2263" s="4" t="s">
        <v>2820</v>
      </c>
      <c r="C2263" s="56">
        <v>10234</v>
      </c>
      <c r="D2263" s="75">
        <v>0</v>
      </c>
      <c r="E2263">
        <f t="shared" si="40"/>
        <v>0</v>
      </c>
    </row>
    <row r="2264" spans="1:5" x14ac:dyDescent="0.2">
      <c r="A2264" s="53">
        <v>2263</v>
      </c>
      <c r="B2264" s="4" t="s">
        <v>2822</v>
      </c>
      <c r="C2264" s="56">
        <v>8190</v>
      </c>
      <c r="D2264" s="75">
        <v>0</v>
      </c>
      <c r="E2264">
        <f t="shared" si="40"/>
        <v>0</v>
      </c>
    </row>
    <row r="2265" spans="1:5" x14ac:dyDescent="0.2">
      <c r="A2265" s="53">
        <v>2264</v>
      </c>
      <c r="B2265" s="4" t="s">
        <v>2839</v>
      </c>
      <c r="C2265" s="56">
        <v>4554</v>
      </c>
      <c r="D2265" s="75">
        <v>0</v>
      </c>
      <c r="E2265">
        <f t="shared" si="40"/>
        <v>0</v>
      </c>
    </row>
    <row r="2266" spans="1:5" x14ac:dyDescent="0.2">
      <c r="A2266" s="53">
        <v>2265</v>
      </c>
      <c r="B2266" s="4" t="s">
        <v>2843</v>
      </c>
      <c r="C2266" s="56">
        <v>45039</v>
      </c>
      <c r="D2266" s="75">
        <v>0</v>
      </c>
      <c r="E2266">
        <f t="shared" si="40"/>
        <v>0</v>
      </c>
    </row>
    <row r="2267" spans="1:5" x14ac:dyDescent="0.2">
      <c r="A2267" s="53">
        <v>2266</v>
      </c>
      <c r="B2267" s="4" t="s">
        <v>2846</v>
      </c>
      <c r="C2267" s="56">
        <v>9575</v>
      </c>
      <c r="D2267" s="75">
        <v>0</v>
      </c>
      <c r="E2267">
        <f t="shared" si="40"/>
        <v>0</v>
      </c>
    </row>
    <row r="2268" spans="1:5" x14ac:dyDescent="0.2">
      <c r="A2268" s="53">
        <v>2267</v>
      </c>
      <c r="B2268" s="4" t="s">
        <v>2847</v>
      </c>
      <c r="C2268" s="56">
        <v>70258</v>
      </c>
      <c r="D2268" s="75">
        <v>0</v>
      </c>
      <c r="E2268">
        <f t="shared" si="40"/>
        <v>0</v>
      </c>
    </row>
    <row r="2269" spans="1:5" x14ac:dyDescent="0.2">
      <c r="A2269" s="53">
        <v>2268</v>
      </c>
      <c r="B2269" s="4" t="s">
        <v>2850</v>
      </c>
      <c r="C2269" s="56">
        <v>98654</v>
      </c>
      <c r="D2269" s="75">
        <v>0</v>
      </c>
      <c r="E2269">
        <f t="shared" si="40"/>
        <v>0</v>
      </c>
    </row>
    <row r="2270" spans="1:5" x14ac:dyDescent="0.2">
      <c r="A2270" s="53">
        <v>2269</v>
      </c>
      <c r="B2270" s="4" t="s">
        <v>2851</v>
      </c>
      <c r="C2270" s="56">
        <v>39232</v>
      </c>
      <c r="D2270" s="75">
        <v>0</v>
      </c>
      <c r="E2270">
        <f t="shared" si="40"/>
        <v>0</v>
      </c>
    </row>
    <row r="2271" spans="1:5" x14ac:dyDescent="0.2">
      <c r="A2271" s="53">
        <v>2270</v>
      </c>
      <c r="B2271" s="4" t="s">
        <v>2852</v>
      </c>
      <c r="C2271" s="56">
        <v>22553</v>
      </c>
      <c r="D2271" s="75">
        <v>0</v>
      </c>
      <c r="E2271">
        <f t="shared" si="40"/>
        <v>0</v>
      </c>
    </row>
    <row r="2272" spans="1:5" x14ac:dyDescent="0.2">
      <c r="A2272" s="53">
        <v>2271</v>
      </c>
      <c r="B2272" s="4" t="s">
        <v>2854</v>
      </c>
      <c r="C2272" s="56">
        <v>45198</v>
      </c>
      <c r="D2272" s="75">
        <v>0</v>
      </c>
      <c r="E2272">
        <f t="shared" si="40"/>
        <v>0</v>
      </c>
    </row>
    <row r="2273" spans="1:5" x14ac:dyDescent="0.2">
      <c r="A2273" s="53">
        <v>2272</v>
      </c>
      <c r="B2273" s="4" t="s">
        <v>2858</v>
      </c>
      <c r="C2273" s="56">
        <v>15062</v>
      </c>
      <c r="D2273" s="75">
        <v>0</v>
      </c>
      <c r="E2273">
        <f t="shared" si="40"/>
        <v>0</v>
      </c>
    </row>
    <row r="2274" spans="1:5" x14ac:dyDescent="0.2">
      <c r="A2274" s="53">
        <v>2273</v>
      </c>
      <c r="B2274" s="4" t="s">
        <v>2860</v>
      </c>
      <c r="C2274" s="56">
        <v>110619</v>
      </c>
      <c r="D2274" s="75">
        <v>0</v>
      </c>
      <c r="E2274">
        <f t="shared" si="40"/>
        <v>0</v>
      </c>
    </row>
    <row r="2275" spans="1:5" x14ac:dyDescent="0.2">
      <c r="A2275" s="53">
        <v>2274</v>
      </c>
      <c r="B2275" s="4" t="s">
        <v>2870</v>
      </c>
      <c r="C2275" s="56">
        <v>152498</v>
      </c>
      <c r="D2275" s="75">
        <v>0</v>
      </c>
      <c r="E2275">
        <f t="shared" si="40"/>
        <v>0</v>
      </c>
    </row>
    <row r="2276" spans="1:5" x14ac:dyDescent="0.2">
      <c r="A2276" s="53">
        <v>2275</v>
      </c>
      <c r="B2276" s="4" t="s">
        <v>2883</v>
      </c>
      <c r="C2276" s="56">
        <v>20533</v>
      </c>
      <c r="D2276" s="75">
        <v>0</v>
      </c>
      <c r="E2276">
        <f t="shared" si="40"/>
        <v>0</v>
      </c>
    </row>
    <row r="2277" spans="1:5" x14ac:dyDescent="0.2">
      <c r="A2277" s="53">
        <v>2276</v>
      </c>
      <c r="B2277" s="4" t="s">
        <v>2884</v>
      </c>
      <c r="C2277" s="56">
        <v>149516</v>
      </c>
      <c r="D2277" s="75">
        <v>0</v>
      </c>
      <c r="E2277">
        <f t="shared" si="40"/>
        <v>0</v>
      </c>
    </row>
    <row r="2278" spans="1:5" x14ac:dyDescent="0.2">
      <c r="A2278" s="53">
        <v>2277</v>
      </c>
      <c r="B2278" s="4" t="s">
        <v>2896</v>
      </c>
      <c r="C2278" s="56">
        <v>68830</v>
      </c>
      <c r="D2278" s="75">
        <v>0</v>
      </c>
      <c r="E2278">
        <f t="shared" si="40"/>
        <v>0</v>
      </c>
    </row>
    <row r="2279" spans="1:5" x14ac:dyDescent="0.2">
      <c r="A2279" s="53">
        <v>2278</v>
      </c>
      <c r="B2279" s="4" t="s">
        <v>2902</v>
      </c>
      <c r="C2279" s="56">
        <v>14024</v>
      </c>
      <c r="D2279" s="75">
        <v>0</v>
      </c>
      <c r="E2279">
        <f t="shared" si="40"/>
        <v>0</v>
      </c>
    </row>
    <row r="2280" spans="1:5" x14ac:dyDescent="0.2">
      <c r="A2280" s="53">
        <v>2279</v>
      </c>
      <c r="B2280" s="4" t="s">
        <v>2904</v>
      </c>
      <c r="C2280" s="56">
        <v>34211</v>
      </c>
      <c r="D2280" s="75">
        <v>0</v>
      </c>
      <c r="E2280">
        <f t="shared" si="40"/>
        <v>0</v>
      </c>
    </row>
    <row r="2281" spans="1:5" x14ac:dyDescent="0.2">
      <c r="A2281" s="53">
        <v>2280</v>
      </c>
      <c r="B2281" s="4" t="s">
        <v>2906</v>
      </c>
      <c r="C2281" s="56">
        <v>3537</v>
      </c>
      <c r="D2281" s="75">
        <v>0</v>
      </c>
      <c r="E2281">
        <f t="shared" si="40"/>
        <v>0</v>
      </c>
    </row>
    <row r="2282" spans="1:5" x14ac:dyDescent="0.2">
      <c r="A2282" s="53">
        <v>2281</v>
      </c>
      <c r="B2282" s="4" t="s">
        <v>2914</v>
      </c>
      <c r="C2282" s="56">
        <v>10638</v>
      </c>
      <c r="D2282" s="75">
        <v>0</v>
      </c>
      <c r="E2282">
        <f t="shared" si="40"/>
        <v>0</v>
      </c>
    </row>
    <row r="2283" spans="1:5" x14ac:dyDescent="0.2">
      <c r="A2283" s="53">
        <v>2282</v>
      </c>
      <c r="B2283" s="4" t="s">
        <v>2915</v>
      </c>
      <c r="C2283" s="56">
        <v>54786</v>
      </c>
      <c r="D2283" s="75">
        <v>0</v>
      </c>
      <c r="E2283">
        <f t="shared" si="40"/>
        <v>0</v>
      </c>
    </row>
    <row r="2284" spans="1:5" x14ac:dyDescent="0.2">
      <c r="A2284" s="53">
        <v>2283</v>
      </c>
      <c r="B2284" s="4" t="s">
        <v>2918</v>
      </c>
      <c r="C2284" s="56">
        <v>66233</v>
      </c>
      <c r="D2284" s="75">
        <v>0</v>
      </c>
      <c r="E2284">
        <f t="shared" si="40"/>
        <v>0</v>
      </c>
    </row>
    <row r="2285" spans="1:5" x14ac:dyDescent="0.2">
      <c r="A2285" s="53">
        <v>2284</v>
      </c>
      <c r="B2285" s="4" t="s">
        <v>2922</v>
      </c>
      <c r="C2285" s="56">
        <v>19084</v>
      </c>
      <c r="D2285" s="75">
        <v>0</v>
      </c>
      <c r="E2285">
        <f t="shared" si="40"/>
        <v>0</v>
      </c>
    </row>
    <row r="2286" spans="1:5" x14ac:dyDescent="0.2">
      <c r="A2286" s="53">
        <v>2285</v>
      </c>
      <c r="B2286" s="4" t="s">
        <v>2924</v>
      </c>
      <c r="C2286" s="56">
        <v>2275</v>
      </c>
      <c r="D2286" s="75">
        <v>0</v>
      </c>
      <c r="E2286">
        <f t="shared" si="40"/>
        <v>0</v>
      </c>
    </row>
    <row r="2287" spans="1:5" x14ac:dyDescent="0.2">
      <c r="A2287" s="53">
        <v>2286</v>
      </c>
      <c r="B2287" s="4" t="s">
        <v>2925</v>
      </c>
      <c r="C2287" s="56">
        <v>10573</v>
      </c>
      <c r="D2287" s="75">
        <v>0</v>
      </c>
      <c r="E2287">
        <f t="shared" si="40"/>
        <v>0</v>
      </c>
    </row>
    <row r="2288" spans="1:5" x14ac:dyDescent="0.2">
      <c r="A2288" s="53">
        <v>2287</v>
      </c>
      <c r="B2288" s="4" t="s">
        <v>2927</v>
      </c>
      <c r="C2288" s="56">
        <v>5759</v>
      </c>
      <c r="D2288" s="75">
        <v>0</v>
      </c>
      <c r="E2288">
        <f t="shared" si="40"/>
        <v>0</v>
      </c>
    </row>
    <row r="2289" spans="1:5" x14ac:dyDescent="0.2">
      <c r="A2289" s="53">
        <v>2288</v>
      </c>
      <c r="B2289" s="4" t="s">
        <v>2929</v>
      </c>
      <c r="C2289" s="56">
        <v>1071</v>
      </c>
      <c r="D2289" s="75">
        <v>0</v>
      </c>
      <c r="E2289">
        <f t="shared" si="40"/>
        <v>0</v>
      </c>
    </row>
    <row r="2290" spans="1:5" x14ac:dyDescent="0.2">
      <c r="A2290" s="53">
        <v>2289</v>
      </c>
      <c r="B2290" s="4" t="s">
        <v>2931</v>
      </c>
      <c r="C2290" s="56">
        <v>6284</v>
      </c>
      <c r="D2290" s="75">
        <v>0</v>
      </c>
      <c r="E2290">
        <f t="shared" si="40"/>
        <v>0</v>
      </c>
    </row>
    <row r="2291" spans="1:5" x14ac:dyDescent="0.2">
      <c r="A2291" s="53">
        <v>2290</v>
      </c>
      <c r="B2291" s="4" t="s">
        <v>2933</v>
      </c>
      <c r="C2291" s="56">
        <v>2762</v>
      </c>
      <c r="D2291" s="75">
        <v>0</v>
      </c>
      <c r="E2291">
        <f t="shared" si="40"/>
        <v>0</v>
      </c>
    </row>
    <row r="2292" spans="1:5" x14ac:dyDescent="0.2">
      <c r="A2292" s="53">
        <v>2291</v>
      </c>
      <c r="B2292" s="4" t="s">
        <v>2935</v>
      </c>
      <c r="C2292" s="56">
        <v>2132</v>
      </c>
      <c r="D2292" s="75">
        <v>0</v>
      </c>
      <c r="E2292">
        <f t="shared" si="40"/>
        <v>0</v>
      </c>
    </row>
    <row r="2293" spans="1:5" x14ac:dyDescent="0.2">
      <c r="A2293" s="53">
        <v>2292</v>
      </c>
      <c r="B2293" s="4" t="s">
        <v>2936</v>
      </c>
      <c r="C2293" s="56">
        <v>103251</v>
      </c>
      <c r="D2293" s="75">
        <v>0</v>
      </c>
      <c r="E2293">
        <f t="shared" si="40"/>
        <v>0</v>
      </c>
    </row>
    <row r="2294" spans="1:5" x14ac:dyDescent="0.2">
      <c r="A2294" s="53">
        <v>2293</v>
      </c>
      <c r="B2294" s="4" t="s">
        <v>2939</v>
      </c>
      <c r="C2294" s="56">
        <v>3497</v>
      </c>
      <c r="D2294" s="75">
        <v>0</v>
      </c>
      <c r="E2294">
        <f t="shared" si="40"/>
        <v>0</v>
      </c>
    </row>
    <row r="2295" spans="1:5" x14ac:dyDescent="0.2">
      <c r="A2295" s="53">
        <v>2294</v>
      </c>
      <c r="B2295" s="4" t="s">
        <v>2941</v>
      </c>
      <c r="C2295" s="56">
        <v>4895</v>
      </c>
      <c r="D2295" s="75">
        <v>0</v>
      </c>
      <c r="E2295">
        <f t="shared" si="40"/>
        <v>0</v>
      </c>
    </row>
    <row r="2296" spans="1:5" x14ac:dyDescent="0.2">
      <c r="A2296" s="53">
        <v>2295</v>
      </c>
      <c r="B2296" s="4" t="s">
        <v>2943</v>
      </c>
      <c r="C2296" s="56">
        <v>2110</v>
      </c>
      <c r="D2296" s="75">
        <v>0</v>
      </c>
      <c r="E2296">
        <f t="shared" si="40"/>
        <v>0</v>
      </c>
    </row>
    <row r="2297" spans="1:5" x14ac:dyDescent="0.2">
      <c r="A2297" s="53">
        <v>2296</v>
      </c>
      <c r="B2297" s="4" t="s">
        <v>2945</v>
      </c>
      <c r="C2297" s="56">
        <v>4058</v>
      </c>
      <c r="D2297" s="75">
        <v>0</v>
      </c>
      <c r="E2297">
        <f t="shared" si="40"/>
        <v>0</v>
      </c>
    </row>
    <row r="2298" spans="1:5" x14ac:dyDescent="0.2">
      <c r="A2298" s="53">
        <v>2297</v>
      </c>
      <c r="B2298" s="4" t="s">
        <v>2947</v>
      </c>
      <c r="C2298" s="56">
        <v>2329</v>
      </c>
      <c r="D2298" s="75">
        <v>0</v>
      </c>
      <c r="E2298">
        <f t="shared" si="40"/>
        <v>0</v>
      </c>
    </row>
    <row r="2299" spans="1:5" x14ac:dyDescent="0.2">
      <c r="A2299" s="53">
        <v>2298</v>
      </c>
      <c r="B2299" s="4" t="s">
        <v>2949</v>
      </c>
      <c r="C2299" s="56">
        <v>3215</v>
      </c>
      <c r="D2299" s="75">
        <v>0</v>
      </c>
      <c r="E2299">
        <f t="shared" si="40"/>
        <v>0</v>
      </c>
    </row>
    <row r="2300" spans="1:5" x14ac:dyDescent="0.2">
      <c r="A2300" s="53">
        <v>2299</v>
      </c>
      <c r="B2300" s="4" t="s">
        <v>2951</v>
      </c>
      <c r="C2300" s="56">
        <v>3212</v>
      </c>
      <c r="D2300" s="75">
        <v>0</v>
      </c>
      <c r="E2300">
        <f t="shared" si="40"/>
        <v>0</v>
      </c>
    </row>
    <row r="2301" spans="1:5" x14ac:dyDescent="0.2">
      <c r="A2301" s="53">
        <v>2300</v>
      </c>
      <c r="B2301" s="4" t="s">
        <v>2953</v>
      </c>
      <c r="C2301" s="56">
        <v>1808</v>
      </c>
      <c r="D2301" s="75">
        <v>0</v>
      </c>
      <c r="E2301">
        <f t="shared" si="40"/>
        <v>0</v>
      </c>
    </row>
    <row r="2302" spans="1:5" x14ac:dyDescent="0.2">
      <c r="A2302" s="53">
        <v>2301</v>
      </c>
      <c r="B2302" s="4" t="s">
        <v>2954</v>
      </c>
      <c r="C2302" s="56">
        <v>74501</v>
      </c>
      <c r="D2302" s="75">
        <v>0</v>
      </c>
      <c r="E2302">
        <f t="shared" si="40"/>
        <v>0</v>
      </c>
    </row>
    <row r="2303" spans="1:5" x14ac:dyDescent="0.2">
      <c r="A2303" s="53">
        <v>2302</v>
      </c>
      <c r="B2303" s="4" t="s">
        <v>2956</v>
      </c>
      <c r="C2303" s="56">
        <v>2206</v>
      </c>
      <c r="D2303" s="75">
        <v>0</v>
      </c>
      <c r="E2303">
        <f t="shared" si="40"/>
        <v>0</v>
      </c>
    </row>
    <row r="2304" spans="1:5" x14ac:dyDescent="0.2">
      <c r="A2304" s="53">
        <v>2303</v>
      </c>
      <c r="B2304" s="4" t="s">
        <v>2957</v>
      </c>
      <c r="C2304" s="56">
        <v>2239</v>
      </c>
      <c r="D2304" s="75">
        <v>0</v>
      </c>
      <c r="E2304">
        <f t="shared" si="40"/>
        <v>0</v>
      </c>
    </row>
    <row r="2305" spans="1:5" x14ac:dyDescent="0.2">
      <c r="A2305" s="53">
        <v>2304</v>
      </c>
      <c r="B2305" s="4" t="s">
        <v>2959</v>
      </c>
      <c r="C2305" s="56">
        <v>2492</v>
      </c>
      <c r="D2305" s="75">
        <v>0</v>
      </c>
      <c r="E2305">
        <f t="shared" si="40"/>
        <v>0</v>
      </c>
    </row>
    <row r="2306" spans="1:5" x14ac:dyDescent="0.2">
      <c r="A2306" s="53">
        <v>2305</v>
      </c>
      <c r="B2306" s="4" t="s">
        <v>2961</v>
      </c>
      <c r="C2306" s="56">
        <v>2393</v>
      </c>
      <c r="D2306" s="75">
        <v>0</v>
      </c>
      <c r="E2306">
        <f t="shared" si="40"/>
        <v>0</v>
      </c>
    </row>
    <row r="2307" spans="1:5" x14ac:dyDescent="0.2">
      <c r="A2307" s="53">
        <v>2306</v>
      </c>
      <c r="B2307" s="4" t="s">
        <v>2963</v>
      </c>
      <c r="C2307" s="56">
        <v>4135</v>
      </c>
      <c r="D2307" s="75">
        <v>0</v>
      </c>
      <c r="E2307">
        <f t="shared" ref="E2307:E2370" si="41">D2307/C2307*1000</f>
        <v>0</v>
      </c>
    </row>
    <row r="2308" spans="1:5" x14ac:dyDescent="0.2">
      <c r="A2308" s="53">
        <v>2307</v>
      </c>
      <c r="B2308" s="4" t="s">
        <v>2965</v>
      </c>
      <c r="C2308" s="56">
        <v>1859</v>
      </c>
      <c r="D2308" s="75">
        <v>0</v>
      </c>
      <c r="E2308">
        <f t="shared" si="41"/>
        <v>0</v>
      </c>
    </row>
    <row r="2309" spans="1:5" x14ac:dyDescent="0.2">
      <c r="A2309" s="53">
        <v>2308</v>
      </c>
      <c r="B2309" s="4" t="s">
        <v>2966</v>
      </c>
      <c r="C2309" s="56">
        <v>5130</v>
      </c>
      <c r="D2309" s="75">
        <v>0</v>
      </c>
      <c r="E2309">
        <f t="shared" si="41"/>
        <v>0</v>
      </c>
    </row>
    <row r="2310" spans="1:5" x14ac:dyDescent="0.2">
      <c r="A2310" s="53">
        <v>2309</v>
      </c>
      <c r="B2310" s="4" t="s">
        <v>2967</v>
      </c>
      <c r="C2310" s="56">
        <v>2451</v>
      </c>
      <c r="D2310" s="75">
        <v>0</v>
      </c>
      <c r="E2310">
        <f t="shared" si="41"/>
        <v>0</v>
      </c>
    </row>
    <row r="2311" spans="1:5" x14ac:dyDescent="0.2">
      <c r="A2311" s="53">
        <v>2310</v>
      </c>
      <c r="B2311" s="4" t="s">
        <v>2968</v>
      </c>
      <c r="C2311" s="56">
        <v>15192</v>
      </c>
      <c r="D2311" s="75">
        <v>0</v>
      </c>
      <c r="E2311">
        <f t="shared" si="41"/>
        <v>0</v>
      </c>
    </row>
    <row r="2312" spans="1:5" x14ac:dyDescent="0.2">
      <c r="A2312" s="53">
        <v>2311</v>
      </c>
      <c r="B2312" s="4" t="s">
        <v>2970</v>
      </c>
      <c r="C2312" s="56">
        <v>9740</v>
      </c>
      <c r="D2312" s="75">
        <v>0</v>
      </c>
      <c r="E2312">
        <f t="shared" si="41"/>
        <v>0</v>
      </c>
    </row>
    <row r="2313" spans="1:5" x14ac:dyDescent="0.2">
      <c r="A2313" s="53">
        <v>2312</v>
      </c>
      <c r="B2313" s="4" t="s">
        <v>2971</v>
      </c>
      <c r="C2313" s="56">
        <v>8441</v>
      </c>
      <c r="D2313" s="75">
        <v>0</v>
      </c>
      <c r="E2313">
        <f t="shared" si="41"/>
        <v>0</v>
      </c>
    </row>
    <row r="2314" spans="1:5" x14ac:dyDescent="0.2">
      <c r="A2314" s="53">
        <v>2313</v>
      </c>
      <c r="B2314" s="4" t="s">
        <v>2972</v>
      </c>
      <c r="C2314" s="56">
        <v>34601</v>
      </c>
      <c r="D2314" s="75">
        <v>0</v>
      </c>
      <c r="E2314">
        <f t="shared" si="41"/>
        <v>0</v>
      </c>
    </row>
    <row r="2315" spans="1:5" x14ac:dyDescent="0.2">
      <c r="A2315" s="53">
        <v>2314</v>
      </c>
      <c r="B2315" s="4" t="s">
        <v>2973</v>
      </c>
      <c r="C2315" s="56">
        <v>9395</v>
      </c>
      <c r="D2315" s="75">
        <v>0</v>
      </c>
      <c r="E2315">
        <f t="shared" si="41"/>
        <v>0</v>
      </c>
    </row>
    <row r="2316" spans="1:5" x14ac:dyDescent="0.2">
      <c r="A2316" s="53">
        <v>2315</v>
      </c>
      <c r="B2316" s="4" t="s">
        <v>2975</v>
      </c>
      <c r="C2316" s="56">
        <v>2963</v>
      </c>
      <c r="D2316" s="75">
        <v>0</v>
      </c>
      <c r="E2316">
        <f t="shared" si="41"/>
        <v>0</v>
      </c>
    </row>
    <row r="2317" spans="1:5" x14ac:dyDescent="0.2">
      <c r="A2317" s="53">
        <v>2316</v>
      </c>
      <c r="B2317" s="4" t="s">
        <v>2976</v>
      </c>
      <c r="C2317" s="56">
        <v>1898</v>
      </c>
      <c r="D2317" s="75">
        <v>0</v>
      </c>
      <c r="E2317">
        <f t="shared" si="41"/>
        <v>0</v>
      </c>
    </row>
    <row r="2318" spans="1:5" x14ac:dyDescent="0.2">
      <c r="A2318" s="53">
        <v>2317</v>
      </c>
      <c r="B2318" s="4" t="s">
        <v>2978</v>
      </c>
      <c r="C2318" s="56">
        <v>6568</v>
      </c>
      <c r="D2318" s="75">
        <v>0</v>
      </c>
      <c r="E2318">
        <f t="shared" si="41"/>
        <v>0</v>
      </c>
    </row>
    <row r="2319" spans="1:5" x14ac:dyDescent="0.2">
      <c r="A2319" s="53">
        <v>2318</v>
      </c>
      <c r="B2319" s="4" t="s">
        <v>2980</v>
      </c>
      <c r="C2319" s="56">
        <v>3838</v>
      </c>
      <c r="D2319" s="75">
        <v>0</v>
      </c>
      <c r="E2319">
        <f t="shared" si="41"/>
        <v>0</v>
      </c>
    </row>
    <row r="2320" spans="1:5" x14ac:dyDescent="0.2">
      <c r="A2320" s="53">
        <v>2319</v>
      </c>
      <c r="B2320" s="4" t="s">
        <v>2981</v>
      </c>
      <c r="C2320" s="56">
        <v>11530</v>
      </c>
      <c r="D2320" s="75">
        <v>0</v>
      </c>
      <c r="E2320">
        <f t="shared" si="41"/>
        <v>0</v>
      </c>
    </row>
    <row r="2321" spans="1:5" x14ac:dyDescent="0.2">
      <c r="A2321" s="53">
        <v>2320</v>
      </c>
      <c r="B2321" s="4" t="s">
        <v>2982</v>
      </c>
      <c r="C2321" s="56">
        <v>5617</v>
      </c>
      <c r="D2321" s="75">
        <v>0</v>
      </c>
      <c r="E2321">
        <f t="shared" si="41"/>
        <v>0</v>
      </c>
    </row>
    <row r="2322" spans="1:5" x14ac:dyDescent="0.2">
      <c r="A2322" s="53">
        <v>2321</v>
      </c>
      <c r="B2322" s="4" t="s">
        <v>2984</v>
      </c>
      <c r="C2322" s="56">
        <v>2331</v>
      </c>
      <c r="D2322" s="75">
        <v>0</v>
      </c>
      <c r="E2322">
        <f t="shared" si="41"/>
        <v>0</v>
      </c>
    </row>
    <row r="2323" spans="1:5" x14ac:dyDescent="0.2">
      <c r="A2323" s="53">
        <v>2322</v>
      </c>
      <c r="B2323" s="4" t="s">
        <v>2985</v>
      </c>
      <c r="C2323" s="56">
        <v>16731</v>
      </c>
      <c r="D2323" s="75">
        <v>0</v>
      </c>
      <c r="E2323">
        <f t="shared" si="41"/>
        <v>0</v>
      </c>
    </row>
    <row r="2324" spans="1:5" x14ac:dyDescent="0.2">
      <c r="A2324" s="53">
        <v>2323</v>
      </c>
      <c r="B2324" s="4" t="s">
        <v>2986</v>
      </c>
      <c r="C2324" s="56">
        <v>11688</v>
      </c>
      <c r="D2324" s="75">
        <v>0</v>
      </c>
      <c r="E2324">
        <f t="shared" si="41"/>
        <v>0</v>
      </c>
    </row>
    <row r="2325" spans="1:5" x14ac:dyDescent="0.2">
      <c r="A2325" s="53">
        <v>2324</v>
      </c>
      <c r="B2325" s="4" t="s">
        <v>2988</v>
      </c>
      <c r="C2325" s="56">
        <v>3711</v>
      </c>
      <c r="D2325" s="75">
        <v>0</v>
      </c>
      <c r="E2325">
        <f t="shared" si="41"/>
        <v>0</v>
      </c>
    </row>
    <row r="2326" spans="1:5" x14ac:dyDescent="0.2">
      <c r="A2326" s="53">
        <v>2325</v>
      </c>
      <c r="B2326" s="4" t="s">
        <v>2990</v>
      </c>
      <c r="C2326" s="56">
        <v>1296</v>
      </c>
      <c r="D2326" s="75">
        <v>0</v>
      </c>
      <c r="E2326">
        <f t="shared" si="41"/>
        <v>0</v>
      </c>
    </row>
    <row r="2327" spans="1:5" x14ac:dyDescent="0.2">
      <c r="A2327" s="53">
        <v>2326</v>
      </c>
      <c r="B2327" s="4" t="s">
        <v>2991</v>
      </c>
      <c r="C2327" s="56">
        <v>3667</v>
      </c>
      <c r="D2327" s="75">
        <v>0</v>
      </c>
      <c r="E2327">
        <f t="shared" si="41"/>
        <v>0</v>
      </c>
    </row>
    <row r="2328" spans="1:5" x14ac:dyDescent="0.2">
      <c r="A2328" s="53">
        <v>2327</v>
      </c>
      <c r="B2328" s="4" t="s">
        <v>2992</v>
      </c>
      <c r="C2328" s="56">
        <v>628</v>
      </c>
      <c r="D2328" s="75">
        <v>0</v>
      </c>
      <c r="E2328">
        <f t="shared" si="41"/>
        <v>0</v>
      </c>
    </row>
    <row r="2329" spans="1:5" x14ac:dyDescent="0.2">
      <c r="A2329" s="53">
        <v>2328</v>
      </c>
      <c r="B2329" s="4" t="s">
        <v>2994</v>
      </c>
      <c r="C2329" s="56">
        <v>34013</v>
      </c>
      <c r="D2329" s="75">
        <v>0</v>
      </c>
      <c r="E2329">
        <f t="shared" si="41"/>
        <v>0</v>
      </c>
    </row>
    <row r="2330" spans="1:5" x14ac:dyDescent="0.2">
      <c r="A2330" s="53">
        <v>2329</v>
      </c>
      <c r="B2330" s="4" t="s">
        <v>2995</v>
      </c>
      <c r="C2330" s="56">
        <v>1797</v>
      </c>
      <c r="D2330" s="75">
        <v>0</v>
      </c>
      <c r="E2330">
        <f t="shared" si="41"/>
        <v>0</v>
      </c>
    </row>
    <row r="2331" spans="1:5" x14ac:dyDescent="0.2">
      <c r="A2331" s="53">
        <v>2330</v>
      </c>
      <c r="B2331" s="4" t="s">
        <v>2996</v>
      </c>
      <c r="C2331" s="56">
        <v>21414</v>
      </c>
      <c r="D2331" s="75">
        <v>0</v>
      </c>
      <c r="E2331">
        <f t="shared" si="41"/>
        <v>0</v>
      </c>
    </row>
    <row r="2332" spans="1:5" x14ac:dyDescent="0.2">
      <c r="A2332" s="53">
        <v>2331</v>
      </c>
      <c r="B2332" s="4" t="s">
        <v>2998</v>
      </c>
      <c r="C2332" s="56">
        <v>2040</v>
      </c>
      <c r="D2332" s="75">
        <v>0</v>
      </c>
      <c r="E2332">
        <f t="shared" si="41"/>
        <v>0</v>
      </c>
    </row>
    <row r="2333" spans="1:5" x14ac:dyDescent="0.2">
      <c r="A2333" s="53">
        <v>2332</v>
      </c>
      <c r="B2333" s="4" t="s">
        <v>3000</v>
      </c>
      <c r="C2333" s="56">
        <v>7920</v>
      </c>
      <c r="D2333" s="75">
        <v>0</v>
      </c>
      <c r="E2333">
        <f t="shared" si="41"/>
        <v>0</v>
      </c>
    </row>
    <row r="2334" spans="1:5" x14ac:dyDescent="0.2">
      <c r="A2334" s="53">
        <v>2333</v>
      </c>
      <c r="B2334" s="4" t="s">
        <v>3002</v>
      </c>
      <c r="C2334" s="56">
        <v>10179</v>
      </c>
      <c r="D2334" s="75">
        <v>0</v>
      </c>
      <c r="E2334">
        <f t="shared" si="41"/>
        <v>0</v>
      </c>
    </row>
    <row r="2335" spans="1:5" x14ac:dyDescent="0.2">
      <c r="A2335" s="53">
        <v>2334</v>
      </c>
      <c r="B2335" s="4" t="s">
        <v>3006</v>
      </c>
      <c r="C2335" s="56">
        <v>3729</v>
      </c>
      <c r="D2335" s="75">
        <v>0</v>
      </c>
      <c r="E2335">
        <f t="shared" si="41"/>
        <v>0</v>
      </c>
    </row>
    <row r="2336" spans="1:5" x14ac:dyDescent="0.2">
      <c r="A2336" s="53">
        <v>2335</v>
      </c>
      <c r="B2336" s="4" t="s">
        <v>3009</v>
      </c>
      <c r="C2336" s="56">
        <v>31071</v>
      </c>
      <c r="D2336" s="75">
        <v>0</v>
      </c>
      <c r="E2336">
        <f t="shared" si="41"/>
        <v>0</v>
      </c>
    </row>
    <row r="2337" spans="1:5" x14ac:dyDescent="0.2">
      <c r="A2337" s="53">
        <v>2336</v>
      </c>
      <c r="B2337" s="4" t="s">
        <v>3010</v>
      </c>
      <c r="C2337" s="56">
        <v>6352</v>
      </c>
      <c r="D2337" s="75">
        <v>0</v>
      </c>
      <c r="E2337">
        <f t="shared" si="41"/>
        <v>0</v>
      </c>
    </row>
    <row r="2338" spans="1:5" x14ac:dyDescent="0.2">
      <c r="A2338" s="53">
        <v>2337</v>
      </c>
      <c r="B2338" s="4" t="s">
        <v>3012</v>
      </c>
      <c r="C2338" s="56">
        <v>396</v>
      </c>
      <c r="D2338" s="75">
        <v>0</v>
      </c>
      <c r="E2338">
        <f t="shared" si="41"/>
        <v>0</v>
      </c>
    </row>
    <row r="2339" spans="1:5" x14ac:dyDescent="0.2">
      <c r="A2339" s="53">
        <v>2338</v>
      </c>
      <c r="B2339" s="4" t="s">
        <v>3014</v>
      </c>
      <c r="C2339" s="56">
        <v>686</v>
      </c>
      <c r="D2339" s="75">
        <v>0</v>
      </c>
      <c r="E2339">
        <f t="shared" si="41"/>
        <v>0</v>
      </c>
    </row>
    <row r="2340" spans="1:5" x14ac:dyDescent="0.2">
      <c r="A2340" s="53">
        <v>2339</v>
      </c>
      <c r="B2340" s="4" t="s">
        <v>3016</v>
      </c>
      <c r="C2340" s="56">
        <v>458</v>
      </c>
      <c r="D2340" s="75">
        <v>0</v>
      </c>
      <c r="E2340">
        <f t="shared" si="41"/>
        <v>0</v>
      </c>
    </row>
    <row r="2341" spans="1:5" x14ac:dyDescent="0.2">
      <c r="A2341" s="53">
        <v>2340</v>
      </c>
      <c r="B2341" s="4" t="s">
        <v>3017</v>
      </c>
      <c r="C2341" s="56">
        <v>5355</v>
      </c>
      <c r="D2341" s="75">
        <v>0</v>
      </c>
      <c r="E2341">
        <f t="shared" si="41"/>
        <v>0</v>
      </c>
    </row>
    <row r="2342" spans="1:5" x14ac:dyDescent="0.2">
      <c r="A2342" s="53">
        <v>2341</v>
      </c>
      <c r="B2342" s="4" t="s">
        <v>3020</v>
      </c>
      <c r="C2342" s="56">
        <v>1674</v>
      </c>
      <c r="D2342" s="75">
        <v>0</v>
      </c>
      <c r="E2342">
        <f t="shared" si="41"/>
        <v>0</v>
      </c>
    </row>
    <row r="2343" spans="1:5" x14ac:dyDescent="0.2">
      <c r="A2343" s="53">
        <v>2342</v>
      </c>
      <c r="B2343" s="4" t="s">
        <v>3021</v>
      </c>
      <c r="C2343" s="56">
        <v>2826</v>
      </c>
      <c r="D2343" s="75">
        <v>0</v>
      </c>
      <c r="E2343">
        <f t="shared" si="41"/>
        <v>0</v>
      </c>
    </row>
    <row r="2344" spans="1:5" x14ac:dyDescent="0.2">
      <c r="A2344" s="53">
        <v>2343</v>
      </c>
      <c r="B2344" s="4" t="s">
        <v>3022</v>
      </c>
      <c r="C2344" s="56">
        <v>51172</v>
      </c>
      <c r="D2344" s="75">
        <v>0</v>
      </c>
      <c r="E2344">
        <f t="shared" si="41"/>
        <v>0</v>
      </c>
    </row>
    <row r="2345" spans="1:5" x14ac:dyDescent="0.2">
      <c r="A2345" s="53">
        <v>2344</v>
      </c>
      <c r="B2345" s="4" t="s">
        <v>3024</v>
      </c>
      <c r="C2345" s="56">
        <v>6678</v>
      </c>
      <c r="D2345" s="75">
        <v>0</v>
      </c>
      <c r="E2345">
        <f t="shared" si="41"/>
        <v>0</v>
      </c>
    </row>
    <row r="2346" spans="1:5" x14ac:dyDescent="0.2">
      <c r="A2346" s="53">
        <v>2345</v>
      </c>
      <c r="B2346" s="4" t="s">
        <v>3026</v>
      </c>
      <c r="C2346" s="56">
        <v>8507</v>
      </c>
      <c r="D2346" s="75">
        <v>0</v>
      </c>
      <c r="E2346">
        <f t="shared" si="41"/>
        <v>0</v>
      </c>
    </row>
    <row r="2347" spans="1:5" x14ac:dyDescent="0.2">
      <c r="A2347" s="53">
        <v>2346</v>
      </c>
      <c r="B2347" s="4" t="s">
        <v>3027</v>
      </c>
      <c r="C2347" s="56">
        <v>27657</v>
      </c>
      <c r="D2347" s="75">
        <v>0</v>
      </c>
      <c r="E2347">
        <f t="shared" si="41"/>
        <v>0</v>
      </c>
    </row>
    <row r="2348" spans="1:5" x14ac:dyDescent="0.2">
      <c r="A2348" s="53">
        <v>2347</v>
      </c>
      <c r="B2348" s="4" t="s">
        <v>3028</v>
      </c>
      <c r="C2348" s="56">
        <v>8373</v>
      </c>
      <c r="D2348" s="75">
        <v>0</v>
      </c>
      <c r="E2348">
        <f t="shared" si="41"/>
        <v>0</v>
      </c>
    </row>
    <row r="2349" spans="1:5" x14ac:dyDescent="0.2">
      <c r="A2349" s="53">
        <v>2348</v>
      </c>
      <c r="B2349" s="4" t="s">
        <v>3029</v>
      </c>
      <c r="C2349" s="56">
        <v>3718</v>
      </c>
      <c r="D2349" s="75">
        <v>0</v>
      </c>
      <c r="E2349">
        <f t="shared" si="41"/>
        <v>0</v>
      </c>
    </row>
    <row r="2350" spans="1:5" x14ac:dyDescent="0.2">
      <c r="A2350" s="53">
        <v>2349</v>
      </c>
      <c r="B2350" s="4" t="s">
        <v>3030</v>
      </c>
      <c r="C2350" s="56">
        <v>5561</v>
      </c>
      <c r="D2350" s="75">
        <v>0</v>
      </c>
      <c r="E2350">
        <f t="shared" si="41"/>
        <v>0</v>
      </c>
    </row>
    <row r="2351" spans="1:5" x14ac:dyDescent="0.2">
      <c r="A2351" s="53">
        <v>2350</v>
      </c>
      <c r="B2351" s="4" t="s">
        <v>3032</v>
      </c>
      <c r="C2351" s="56">
        <v>9528</v>
      </c>
      <c r="D2351" s="75">
        <v>0</v>
      </c>
      <c r="E2351">
        <f t="shared" si="41"/>
        <v>0</v>
      </c>
    </row>
    <row r="2352" spans="1:5" x14ac:dyDescent="0.2">
      <c r="A2352" s="53">
        <v>2351</v>
      </c>
      <c r="B2352" s="4" t="s">
        <v>3033</v>
      </c>
      <c r="C2352" s="56">
        <v>6170</v>
      </c>
      <c r="D2352" s="75">
        <v>0</v>
      </c>
      <c r="E2352">
        <f t="shared" si="41"/>
        <v>0</v>
      </c>
    </row>
    <row r="2353" spans="1:5" x14ac:dyDescent="0.2">
      <c r="A2353" s="53">
        <v>2352</v>
      </c>
      <c r="B2353" s="4" t="s">
        <v>3034</v>
      </c>
      <c r="C2353" s="56">
        <v>10934</v>
      </c>
      <c r="D2353" s="75">
        <v>0</v>
      </c>
      <c r="E2353">
        <f t="shared" si="41"/>
        <v>0</v>
      </c>
    </row>
    <row r="2354" spans="1:5" x14ac:dyDescent="0.2">
      <c r="A2354" s="53">
        <v>2353</v>
      </c>
      <c r="B2354" s="4" t="s">
        <v>3036</v>
      </c>
      <c r="C2354" s="56">
        <v>8823</v>
      </c>
      <c r="D2354" s="75">
        <v>0</v>
      </c>
      <c r="E2354">
        <f t="shared" si="41"/>
        <v>0</v>
      </c>
    </row>
    <row r="2355" spans="1:5" x14ac:dyDescent="0.2">
      <c r="A2355" s="53">
        <v>2354</v>
      </c>
      <c r="B2355" s="4" t="s">
        <v>3038</v>
      </c>
      <c r="C2355" s="56">
        <v>10500</v>
      </c>
      <c r="D2355" s="75">
        <v>0</v>
      </c>
      <c r="E2355">
        <f t="shared" si="41"/>
        <v>0</v>
      </c>
    </row>
    <row r="2356" spans="1:5" x14ac:dyDescent="0.2">
      <c r="A2356" s="53">
        <v>2355</v>
      </c>
      <c r="B2356" s="4" t="s">
        <v>3039</v>
      </c>
      <c r="C2356" s="56">
        <v>21687</v>
      </c>
      <c r="D2356" s="75">
        <v>0</v>
      </c>
      <c r="E2356">
        <f t="shared" si="41"/>
        <v>0</v>
      </c>
    </row>
    <row r="2357" spans="1:5" x14ac:dyDescent="0.2">
      <c r="A2357" s="53">
        <v>2356</v>
      </c>
      <c r="B2357" s="4" t="s">
        <v>3040</v>
      </c>
      <c r="C2357" s="56">
        <v>7858</v>
      </c>
      <c r="D2357" s="75">
        <v>0</v>
      </c>
      <c r="E2357">
        <f t="shared" si="41"/>
        <v>0</v>
      </c>
    </row>
    <row r="2358" spans="1:5" x14ac:dyDescent="0.2">
      <c r="A2358" s="53">
        <v>2357</v>
      </c>
      <c r="B2358" s="4" t="s">
        <v>3043</v>
      </c>
      <c r="C2358" s="56">
        <v>1862</v>
      </c>
      <c r="D2358" s="75">
        <v>0</v>
      </c>
      <c r="E2358">
        <f t="shared" si="41"/>
        <v>0</v>
      </c>
    </row>
    <row r="2359" spans="1:5" x14ac:dyDescent="0.2">
      <c r="A2359" s="53">
        <v>2358</v>
      </c>
      <c r="B2359" s="4" t="s">
        <v>3045</v>
      </c>
      <c r="C2359" s="56">
        <v>5602</v>
      </c>
      <c r="D2359" s="75">
        <v>0</v>
      </c>
      <c r="E2359">
        <f t="shared" si="41"/>
        <v>0</v>
      </c>
    </row>
    <row r="2360" spans="1:5" x14ac:dyDescent="0.2">
      <c r="A2360" s="53">
        <v>2359</v>
      </c>
      <c r="B2360" s="4" t="s">
        <v>3049</v>
      </c>
      <c r="C2360" s="56">
        <v>1568</v>
      </c>
      <c r="D2360" s="75">
        <v>0</v>
      </c>
      <c r="E2360">
        <f t="shared" si="41"/>
        <v>0</v>
      </c>
    </row>
    <row r="2361" spans="1:5" x14ac:dyDescent="0.2">
      <c r="A2361" s="53">
        <v>2360</v>
      </c>
      <c r="B2361" s="4" t="s">
        <v>3051</v>
      </c>
      <c r="C2361" s="56">
        <v>5458</v>
      </c>
      <c r="D2361" s="75">
        <v>0</v>
      </c>
      <c r="E2361">
        <f t="shared" si="41"/>
        <v>0</v>
      </c>
    </row>
    <row r="2362" spans="1:5" x14ac:dyDescent="0.2">
      <c r="A2362" s="53">
        <v>2361</v>
      </c>
      <c r="B2362" s="4" t="s">
        <v>3052</v>
      </c>
      <c r="C2362" s="56">
        <v>2795</v>
      </c>
      <c r="D2362" s="75">
        <v>0</v>
      </c>
      <c r="E2362">
        <f t="shared" si="41"/>
        <v>0</v>
      </c>
    </row>
    <row r="2363" spans="1:5" x14ac:dyDescent="0.2">
      <c r="A2363" s="53">
        <v>2362</v>
      </c>
      <c r="B2363" s="4" t="s">
        <v>3053</v>
      </c>
      <c r="C2363" s="56">
        <v>2655</v>
      </c>
      <c r="D2363" s="75">
        <v>0</v>
      </c>
      <c r="E2363">
        <f t="shared" si="41"/>
        <v>0</v>
      </c>
    </row>
    <row r="2364" spans="1:5" x14ac:dyDescent="0.2">
      <c r="A2364" s="53">
        <v>2363</v>
      </c>
      <c r="B2364" s="4" t="s">
        <v>3055</v>
      </c>
      <c r="C2364" s="56">
        <v>4524</v>
      </c>
      <c r="D2364" s="75">
        <v>0</v>
      </c>
      <c r="E2364">
        <f t="shared" si="41"/>
        <v>0</v>
      </c>
    </row>
    <row r="2365" spans="1:5" x14ac:dyDescent="0.2">
      <c r="A2365" s="53">
        <v>2364</v>
      </c>
      <c r="B2365" s="4" t="s">
        <v>3057</v>
      </c>
      <c r="C2365" s="56">
        <v>21711</v>
      </c>
      <c r="D2365" s="75">
        <v>0</v>
      </c>
      <c r="E2365">
        <f t="shared" si="41"/>
        <v>0</v>
      </c>
    </row>
    <row r="2366" spans="1:5" x14ac:dyDescent="0.2">
      <c r="A2366" s="53">
        <v>2365</v>
      </c>
      <c r="B2366" s="4" t="s">
        <v>3059</v>
      </c>
      <c r="C2366" s="56">
        <v>1804</v>
      </c>
      <c r="D2366" s="75">
        <v>0</v>
      </c>
      <c r="E2366">
        <f t="shared" si="41"/>
        <v>0</v>
      </c>
    </row>
    <row r="2367" spans="1:5" x14ac:dyDescent="0.2">
      <c r="A2367" s="53">
        <v>2366</v>
      </c>
      <c r="B2367" s="4" t="s">
        <v>3061</v>
      </c>
      <c r="C2367" s="56">
        <v>1710</v>
      </c>
      <c r="D2367" s="75">
        <v>0</v>
      </c>
      <c r="E2367">
        <f t="shared" si="41"/>
        <v>0</v>
      </c>
    </row>
    <row r="2368" spans="1:5" x14ac:dyDescent="0.2">
      <c r="A2368" s="53">
        <v>2367</v>
      </c>
      <c r="B2368" s="4" t="s">
        <v>3062</v>
      </c>
      <c r="C2368" s="56">
        <v>1803</v>
      </c>
      <c r="D2368" s="75">
        <v>0</v>
      </c>
      <c r="E2368">
        <f t="shared" si="41"/>
        <v>0</v>
      </c>
    </row>
    <row r="2369" spans="1:5" x14ac:dyDescent="0.2">
      <c r="A2369" s="53">
        <v>2368</v>
      </c>
      <c r="B2369" s="4" t="s">
        <v>3064</v>
      </c>
      <c r="C2369" s="56">
        <v>561</v>
      </c>
      <c r="D2369" s="75">
        <v>0</v>
      </c>
      <c r="E2369">
        <f t="shared" si="41"/>
        <v>0</v>
      </c>
    </row>
    <row r="2370" spans="1:5" x14ac:dyDescent="0.2">
      <c r="A2370" s="53">
        <v>2369</v>
      </c>
      <c r="B2370" s="4" t="s">
        <v>3065</v>
      </c>
      <c r="C2370" s="56">
        <v>2154</v>
      </c>
      <c r="D2370" s="75">
        <v>0</v>
      </c>
      <c r="E2370">
        <f t="shared" si="41"/>
        <v>0</v>
      </c>
    </row>
    <row r="2371" spans="1:5" x14ac:dyDescent="0.2">
      <c r="A2371" s="53">
        <v>2370</v>
      </c>
      <c r="B2371" s="4" t="s">
        <v>3066</v>
      </c>
      <c r="C2371" s="56">
        <v>63633</v>
      </c>
      <c r="D2371" s="75">
        <v>0</v>
      </c>
      <c r="E2371">
        <f t="shared" ref="E2371:E2434" si="42">D2371/C2371*1000</f>
        <v>0</v>
      </c>
    </row>
    <row r="2372" spans="1:5" x14ac:dyDescent="0.2">
      <c r="A2372" s="53">
        <v>2371</v>
      </c>
      <c r="B2372" s="4" t="s">
        <v>3067</v>
      </c>
      <c r="C2372" s="56">
        <v>9678</v>
      </c>
      <c r="D2372" s="75">
        <v>0</v>
      </c>
      <c r="E2372">
        <f t="shared" si="42"/>
        <v>0</v>
      </c>
    </row>
    <row r="2373" spans="1:5" x14ac:dyDescent="0.2">
      <c r="A2373" s="53">
        <v>2372</v>
      </c>
      <c r="B2373" s="4" t="s">
        <v>3068</v>
      </c>
      <c r="C2373" s="56">
        <v>3000</v>
      </c>
      <c r="D2373" s="75">
        <v>0</v>
      </c>
      <c r="E2373">
        <f t="shared" si="42"/>
        <v>0</v>
      </c>
    </row>
    <row r="2374" spans="1:5" x14ac:dyDescent="0.2">
      <c r="A2374" s="53">
        <v>2373</v>
      </c>
      <c r="B2374" s="4" t="s">
        <v>3069</v>
      </c>
      <c r="C2374" s="56">
        <v>821</v>
      </c>
      <c r="D2374" s="75">
        <v>0</v>
      </c>
      <c r="E2374">
        <f t="shared" si="42"/>
        <v>0</v>
      </c>
    </row>
    <row r="2375" spans="1:5" x14ac:dyDescent="0.2">
      <c r="A2375" s="53">
        <v>2374</v>
      </c>
      <c r="B2375" s="4" t="s">
        <v>3071</v>
      </c>
      <c r="C2375" s="56">
        <v>2467</v>
      </c>
      <c r="D2375" s="75">
        <v>0</v>
      </c>
      <c r="E2375">
        <f t="shared" si="42"/>
        <v>0</v>
      </c>
    </row>
    <row r="2376" spans="1:5" x14ac:dyDescent="0.2">
      <c r="A2376" s="53">
        <v>2375</v>
      </c>
      <c r="B2376" s="4" t="s">
        <v>3073</v>
      </c>
      <c r="C2376" s="56">
        <v>10067</v>
      </c>
      <c r="D2376" s="75">
        <v>0</v>
      </c>
      <c r="E2376">
        <f t="shared" si="42"/>
        <v>0</v>
      </c>
    </row>
    <row r="2377" spans="1:5" x14ac:dyDescent="0.2">
      <c r="A2377" s="53">
        <v>2376</v>
      </c>
      <c r="B2377" s="4" t="s">
        <v>3074</v>
      </c>
      <c r="C2377" s="56">
        <v>686</v>
      </c>
      <c r="D2377" s="75">
        <v>0</v>
      </c>
      <c r="E2377">
        <f t="shared" si="42"/>
        <v>0</v>
      </c>
    </row>
    <row r="2378" spans="1:5" x14ac:dyDescent="0.2">
      <c r="A2378" s="53">
        <v>2377</v>
      </c>
      <c r="B2378" s="4" t="s">
        <v>3076</v>
      </c>
      <c r="C2378" s="56">
        <v>6538</v>
      </c>
      <c r="D2378" s="75">
        <v>0</v>
      </c>
      <c r="E2378">
        <f t="shared" si="42"/>
        <v>0</v>
      </c>
    </row>
    <row r="2379" spans="1:5" x14ac:dyDescent="0.2">
      <c r="A2379" s="53">
        <v>2378</v>
      </c>
      <c r="B2379" s="4" t="s">
        <v>3077</v>
      </c>
      <c r="C2379" s="56">
        <v>7070</v>
      </c>
      <c r="D2379" s="75">
        <v>0</v>
      </c>
      <c r="E2379">
        <f t="shared" si="42"/>
        <v>0</v>
      </c>
    </row>
    <row r="2380" spans="1:5" x14ac:dyDescent="0.2">
      <c r="A2380" s="53">
        <v>2379</v>
      </c>
      <c r="B2380" s="4" t="s">
        <v>3078</v>
      </c>
      <c r="C2380" s="56">
        <v>5218</v>
      </c>
      <c r="D2380" s="75">
        <v>0</v>
      </c>
      <c r="E2380">
        <f t="shared" si="42"/>
        <v>0</v>
      </c>
    </row>
    <row r="2381" spans="1:5" x14ac:dyDescent="0.2">
      <c r="A2381" s="53">
        <v>2380</v>
      </c>
      <c r="B2381" s="4" t="s">
        <v>3079</v>
      </c>
      <c r="C2381" s="56">
        <v>6790</v>
      </c>
      <c r="D2381" s="75">
        <v>0</v>
      </c>
      <c r="E2381">
        <f t="shared" si="42"/>
        <v>0</v>
      </c>
    </row>
    <row r="2382" spans="1:5" x14ac:dyDescent="0.2">
      <c r="A2382" s="53">
        <v>2381</v>
      </c>
      <c r="B2382" s="4" t="s">
        <v>3081</v>
      </c>
      <c r="C2382" s="56">
        <v>8100</v>
      </c>
      <c r="D2382" s="75">
        <v>0</v>
      </c>
      <c r="E2382">
        <f t="shared" si="42"/>
        <v>0</v>
      </c>
    </row>
    <row r="2383" spans="1:5" x14ac:dyDescent="0.2">
      <c r="A2383" s="53">
        <v>2382</v>
      </c>
      <c r="B2383" s="4" t="s">
        <v>3083</v>
      </c>
      <c r="C2383" s="56">
        <v>792</v>
      </c>
      <c r="D2383" s="75">
        <v>0</v>
      </c>
      <c r="E2383">
        <f t="shared" si="42"/>
        <v>0</v>
      </c>
    </row>
    <row r="2384" spans="1:5" x14ac:dyDescent="0.2">
      <c r="A2384" s="53">
        <v>2383</v>
      </c>
      <c r="B2384" s="4" t="s">
        <v>3085</v>
      </c>
      <c r="C2384" s="56">
        <v>3391</v>
      </c>
      <c r="D2384" s="75">
        <v>0</v>
      </c>
      <c r="E2384">
        <f t="shared" si="42"/>
        <v>0</v>
      </c>
    </row>
    <row r="2385" spans="1:5" x14ac:dyDescent="0.2">
      <c r="A2385" s="53">
        <v>2384</v>
      </c>
      <c r="B2385" s="4" t="s">
        <v>3087</v>
      </c>
      <c r="C2385" s="56">
        <v>8335</v>
      </c>
      <c r="D2385" s="75">
        <v>0</v>
      </c>
      <c r="E2385">
        <f t="shared" si="42"/>
        <v>0</v>
      </c>
    </row>
    <row r="2386" spans="1:5" x14ac:dyDescent="0.2">
      <c r="A2386" s="53">
        <v>2385</v>
      </c>
      <c r="B2386" s="4" t="s">
        <v>3091</v>
      </c>
      <c r="C2386" s="56">
        <v>669</v>
      </c>
      <c r="D2386" s="75">
        <v>0</v>
      </c>
      <c r="E2386">
        <f t="shared" si="42"/>
        <v>0</v>
      </c>
    </row>
    <row r="2387" spans="1:5" x14ac:dyDescent="0.2">
      <c r="A2387" s="53">
        <v>2386</v>
      </c>
      <c r="B2387" s="4" t="s">
        <v>3092</v>
      </c>
      <c r="C2387" s="56">
        <v>570</v>
      </c>
      <c r="D2387" s="75">
        <v>0</v>
      </c>
      <c r="E2387">
        <f t="shared" si="42"/>
        <v>0</v>
      </c>
    </row>
    <row r="2388" spans="1:5" x14ac:dyDescent="0.2">
      <c r="A2388" s="53">
        <v>2387</v>
      </c>
      <c r="B2388" s="4" t="s">
        <v>3094</v>
      </c>
      <c r="C2388" s="56">
        <v>36106</v>
      </c>
      <c r="D2388" s="75">
        <v>0</v>
      </c>
      <c r="E2388">
        <f t="shared" si="42"/>
        <v>0</v>
      </c>
    </row>
    <row r="2389" spans="1:5" x14ac:dyDescent="0.2">
      <c r="A2389" s="53">
        <v>2388</v>
      </c>
      <c r="B2389" s="4" t="s">
        <v>3095</v>
      </c>
      <c r="C2389" s="56">
        <v>369</v>
      </c>
      <c r="D2389" s="75">
        <v>0</v>
      </c>
      <c r="E2389">
        <f t="shared" si="42"/>
        <v>0</v>
      </c>
    </row>
    <row r="2390" spans="1:5" x14ac:dyDescent="0.2">
      <c r="A2390" s="53">
        <v>2389</v>
      </c>
      <c r="B2390" s="4" t="s">
        <v>3096</v>
      </c>
      <c r="C2390" s="56">
        <v>7905</v>
      </c>
      <c r="D2390" s="75">
        <v>0</v>
      </c>
      <c r="E2390">
        <f t="shared" si="42"/>
        <v>0</v>
      </c>
    </row>
    <row r="2391" spans="1:5" x14ac:dyDescent="0.2">
      <c r="A2391" s="53">
        <v>2390</v>
      </c>
      <c r="B2391" s="4" t="s">
        <v>3098</v>
      </c>
      <c r="C2391" s="56">
        <v>4404</v>
      </c>
      <c r="D2391" s="75">
        <v>0</v>
      </c>
      <c r="E2391">
        <f t="shared" si="42"/>
        <v>0</v>
      </c>
    </row>
    <row r="2392" spans="1:5" x14ac:dyDescent="0.2">
      <c r="A2392" s="53">
        <v>2391</v>
      </c>
      <c r="B2392" s="4" t="s">
        <v>3100</v>
      </c>
      <c r="C2392" s="56">
        <v>3290</v>
      </c>
      <c r="D2392" s="75">
        <v>0</v>
      </c>
      <c r="E2392">
        <f t="shared" si="42"/>
        <v>0</v>
      </c>
    </row>
    <row r="2393" spans="1:5" x14ac:dyDescent="0.2">
      <c r="A2393" s="53">
        <v>2392</v>
      </c>
      <c r="B2393" s="4" t="s">
        <v>3102</v>
      </c>
      <c r="C2393" s="56">
        <v>7102</v>
      </c>
      <c r="D2393" s="75">
        <v>0</v>
      </c>
      <c r="E2393">
        <f t="shared" si="42"/>
        <v>0</v>
      </c>
    </row>
    <row r="2394" spans="1:5" x14ac:dyDescent="0.2">
      <c r="A2394" s="53">
        <v>2393</v>
      </c>
      <c r="B2394" s="4" t="s">
        <v>3103</v>
      </c>
      <c r="C2394" s="56">
        <v>4100</v>
      </c>
      <c r="D2394" s="75">
        <v>0</v>
      </c>
      <c r="E2394">
        <f t="shared" si="42"/>
        <v>0</v>
      </c>
    </row>
    <row r="2395" spans="1:5" x14ac:dyDescent="0.2">
      <c r="A2395" s="53">
        <v>2394</v>
      </c>
      <c r="B2395" s="4" t="s">
        <v>3105</v>
      </c>
      <c r="C2395" s="56">
        <v>16531</v>
      </c>
      <c r="D2395" s="75">
        <v>0</v>
      </c>
      <c r="E2395">
        <f t="shared" si="42"/>
        <v>0</v>
      </c>
    </row>
    <row r="2396" spans="1:5" x14ac:dyDescent="0.2">
      <c r="A2396" s="53">
        <v>2395</v>
      </c>
      <c r="B2396" s="4" t="s">
        <v>3107</v>
      </c>
      <c r="C2396" s="56">
        <v>2510</v>
      </c>
      <c r="D2396" s="75">
        <v>0</v>
      </c>
      <c r="E2396">
        <f t="shared" si="42"/>
        <v>0</v>
      </c>
    </row>
    <row r="2397" spans="1:5" x14ac:dyDescent="0.2">
      <c r="A2397" s="53">
        <v>2396</v>
      </c>
      <c r="B2397" s="4" t="s">
        <v>3108</v>
      </c>
      <c r="C2397" s="56">
        <v>2849</v>
      </c>
      <c r="D2397" s="75">
        <v>0</v>
      </c>
      <c r="E2397">
        <f t="shared" si="42"/>
        <v>0</v>
      </c>
    </row>
    <row r="2398" spans="1:5" x14ac:dyDescent="0.2">
      <c r="A2398" s="53">
        <v>2397</v>
      </c>
      <c r="B2398" s="4" t="s">
        <v>3110</v>
      </c>
      <c r="C2398" s="56">
        <v>8994</v>
      </c>
      <c r="D2398" s="75">
        <v>0</v>
      </c>
      <c r="E2398">
        <f t="shared" si="42"/>
        <v>0</v>
      </c>
    </row>
    <row r="2399" spans="1:5" x14ac:dyDescent="0.2">
      <c r="A2399" s="53">
        <v>2398</v>
      </c>
      <c r="B2399" s="4" t="s">
        <v>3111</v>
      </c>
      <c r="C2399" s="56">
        <v>7378</v>
      </c>
      <c r="D2399" s="75">
        <v>0</v>
      </c>
      <c r="E2399">
        <f t="shared" si="42"/>
        <v>0</v>
      </c>
    </row>
    <row r="2400" spans="1:5" x14ac:dyDescent="0.2">
      <c r="A2400" s="53">
        <v>2399</v>
      </c>
      <c r="B2400" s="4" t="s">
        <v>3113</v>
      </c>
      <c r="C2400" s="56">
        <v>5270</v>
      </c>
      <c r="D2400" s="75">
        <v>0</v>
      </c>
      <c r="E2400">
        <f t="shared" si="42"/>
        <v>0</v>
      </c>
    </row>
    <row r="2401" spans="1:5" x14ac:dyDescent="0.2">
      <c r="A2401" s="53">
        <v>2400</v>
      </c>
      <c r="B2401" s="4" t="s">
        <v>3114</v>
      </c>
      <c r="C2401" s="56">
        <v>10307</v>
      </c>
      <c r="D2401" s="75">
        <v>0</v>
      </c>
      <c r="E2401">
        <f t="shared" si="42"/>
        <v>0</v>
      </c>
    </row>
    <row r="2402" spans="1:5" x14ac:dyDescent="0.2">
      <c r="A2402" s="53">
        <v>2401</v>
      </c>
      <c r="B2402" s="4" t="s">
        <v>3118</v>
      </c>
      <c r="C2402" s="56">
        <v>1259</v>
      </c>
      <c r="D2402" s="75">
        <v>0</v>
      </c>
      <c r="E2402">
        <f t="shared" si="42"/>
        <v>0</v>
      </c>
    </row>
    <row r="2403" spans="1:5" x14ac:dyDescent="0.2">
      <c r="A2403" s="53">
        <v>2402</v>
      </c>
      <c r="B2403" s="4" t="s">
        <v>3119</v>
      </c>
      <c r="C2403" s="56">
        <v>14996</v>
      </c>
      <c r="D2403" s="75">
        <v>0</v>
      </c>
      <c r="E2403">
        <f t="shared" si="42"/>
        <v>0</v>
      </c>
    </row>
    <row r="2404" spans="1:5" x14ac:dyDescent="0.2">
      <c r="A2404" s="53">
        <v>2403</v>
      </c>
      <c r="B2404" s="4" t="s">
        <v>3122</v>
      </c>
      <c r="C2404" s="56">
        <v>23702</v>
      </c>
      <c r="D2404" s="75">
        <v>0</v>
      </c>
      <c r="E2404">
        <f t="shared" si="42"/>
        <v>0</v>
      </c>
    </row>
    <row r="2405" spans="1:5" x14ac:dyDescent="0.2">
      <c r="A2405" s="53">
        <v>2404</v>
      </c>
      <c r="B2405" s="4" t="s">
        <v>3124</v>
      </c>
      <c r="C2405" s="56">
        <v>35586</v>
      </c>
      <c r="D2405" s="75">
        <v>0</v>
      </c>
      <c r="E2405">
        <f t="shared" si="42"/>
        <v>0</v>
      </c>
    </row>
    <row r="2406" spans="1:5" x14ac:dyDescent="0.2">
      <c r="A2406" s="53">
        <v>2405</v>
      </c>
      <c r="B2406" s="4" t="s">
        <v>3126</v>
      </c>
      <c r="C2406" s="56">
        <v>18032</v>
      </c>
      <c r="D2406" s="75">
        <v>0</v>
      </c>
      <c r="E2406">
        <f t="shared" si="42"/>
        <v>0</v>
      </c>
    </row>
    <row r="2407" spans="1:5" x14ac:dyDescent="0.2">
      <c r="A2407" s="53">
        <v>2406</v>
      </c>
      <c r="B2407" s="4" t="s">
        <v>3127</v>
      </c>
      <c r="C2407" s="56">
        <v>4809</v>
      </c>
      <c r="D2407" s="75">
        <v>0</v>
      </c>
      <c r="E2407">
        <f t="shared" si="42"/>
        <v>0</v>
      </c>
    </row>
    <row r="2408" spans="1:5" x14ac:dyDescent="0.2">
      <c r="A2408" s="53">
        <v>2407</v>
      </c>
      <c r="B2408" s="4" t="s">
        <v>3128</v>
      </c>
      <c r="C2408" s="56">
        <v>2924</v>
      </c>
      <c r="D2408" s="75">
        <v>0</v>
      </c>
      <c r="E2408">
        <f t="shared" si="42"/>
        <v>0</v>
      </c>
    </row>
    <row r="2409" spans="1:5" x14ac:dyDescent="0.2">
      <c r="A2409" s="53">
        <v>2408</v>
      </c>
      <c r="B2409" s="4" t="s">
        <v>3129</v>
      </c>
      <c r="C2409" s="56">
        <v>1188</v>
      </c>
      <c r="D2409" s="75">
        <v>0</v>
      </c>
      <c r="E2409">
        <f t="shared" si="42"/>
        <v>0</v>
      </c>
    </row>
    <row r="2410" spans="1:5" x14ac:dyDescent="0.2">
      <c r="A2410" s="53">
        <v>2409</v>
      </c>
      <c r="B2410" s="4" t="s">
        <v>3130</v>
      </c>
      <c r="C2410" s="56">
        <v>5744</v>
      </c>
      <c r="D2410" s="75">
        <v>0</v>
      </c>
      <c r="E2410">
        <f t="shared" si="42"/>
        <v>0</v>
      </c>
    </row>
    <row r="2411" spans="1:5" x14ac:dyDescent="0.2">
      <c r="A2411" s="53">
        <v>2410</v>
      </c>
      <c r="B2411" s="4" t="s">
        <v>3131</v>
      </c>
      <c r="C2411" s="56">
        <v>4842</v>
      </c>
      <c r="D2411" s="75">
        <v>0</v>
      </c>
      <c r="E2411">
        <f t="shared" si="42"/>
        <v>0</v>
      </c>
    </row>
    <row r="2412" spans="1:5" x14ac:dyDescent="0.2">
      <c r="A2412" s="53">
        <v>2411</v>
      </c>
      <c r="B2412" s="4" t="s">
        <v>3133</v>
      </c>
      <c r="C2412" s="56">
        <v>639</v>
      </c>
      <c r="D2412" s="75">
        <v>0</v>
      </c>
      <c r="E2412">
        <f t="shared" si="42"/>
        <v>0</v>
      </c>
    </row>
    <row r="2413" spans="1:5" x14ac:dyDescent="0.2">
      <c r="A2413" s="53">
        <v>2412</v>
      </c>
      <c r="B2413" s="4" t="s">
        <v>3134</v>
      </c>
      <c r="C2413" s="56">
        <v>6752</v>
      </c>
      <c r="D2413" s="75">
        <v>0</v>
      </c>
      <c r="E2413">
        <f t="shared" si="42"/>
        <v>0</v>
      </c>
    </row>
    <row r="2414" spans="1:5" x14ac:dyDescent="0.2">
      <c r="A2414" s="53">
        <v>2413</v>
      </c>
      <c r="B2414" s="4" t="s">
        <v>3136</v>
      </c>
      <c r="C2414" s="56">
        <v>4094</v>
      </c>
      <c r="D2414" s="75">
        <v>0</v>
      </c>
      <c r="E2414">
        <f t="shared" si="42"/>
        <v>0</v>
      </c>
    </row>
    <row r="2415" spans="1:5" x14ac:dyDescent="0.2">
      <c r="A2415" s="53">
        <v>2414</v>
      </c>
      <c r="B2415" s="4" t="s">
        <v>3137</v>
      </c>
      <c r="C2415" s="56">
        <v>21302</v>
      </c>
      <c r="D2415" s="75">
        <v>0</v>
      </c>
      <c r="E2415">
        <f t="shared" si="42"/>
        <v>0</v>
      </c>
    </row>
    <row r="2416" spans="1:5" x14ac:dyDescent="0.2">
      <c r="A2416" s="53">
        <v>2415</v>
      </c>
      <c r="B2416" s="4" t="s">
        <v>3138</v>
      </c>
      <c r="C2416" s="56">
        <v>10020</v>
      </c>
      <c r="D2416" s="75">
        <v>0</v>
      </c>
      <c r="E2416">
        <f t="shared" si="42"/>
        <v>0</v>
      </c>
    </row>
    <row r="2417" spans="1:5" x14ac:dyDescent="0.2">
      <c r="A2417" s="53">
        <v>2416</v>
      </c>
      <c r="B2417" s="4" t="s">
        <v>3139</v>
      </c>
      <c r="C2417" s="56">
        <v>3336</v>
      </c>
      <c r="D2417" s="75">
        <v>0</v>
      </c>
      <c r="E2417">
        <f t="shared" si="42"/>
        <v>0</v>
      </c>
    </row>
    <row r="2418" spans="1:5" x14ac:dyDescent="0.2">
      <c r="A2418" s="53">
        <v>2417</v>
      </c>
      <c r="B2418" s="4" t="s">
        <v>3140</v>
      </c>
      <c r="C2418" s="56">
        <v>789</v>
      </c>
      <c r="D2418" s="75">
        <v>0</v>
      </c>
      <c r="E2418">
        <f t="shared" si="42"/>
        <v>0</v>
      </c>
    </row>
    <row r="2419" spans="1:5" x14ac:dyDescent="0.2">
      <c r="A2419" s="53">
        <v>2418</v>
      </c>
      <c r="B2419" s="4" t="s">
        <v>3141</v>
      </c>
      <c r="C2419" s="56">
        <v>14564</v>
      </c>
      <c r="D2419" s="75">
        <v>0</v>
      </c>
      <c r="E2419">
        <f t="shared" si="42"/>
        <v>0</v>
      </c>
    </row>
    <row r="2420" spans="1:5" x14ac:dyDescent="0.2">
      <c r="A2420" s="53">
        <v>2419</v>
      </c>
      <c r="B2420" s="4" t="s">
        <v>3142</v>
      </c>
      <c r="C2420" s="56">
        <v>65147</v>
      </c>
      <c r="D2420" s="75">
        <v>0</v>
      </c>
      <c r="E2420">
        <f t="shared" si="42"/>
        <v>0</v>
      </c>
    </row>
    <row r="2421" spans="1:5" x14ac:dyDescent="0.2">
      <c r="A2421" s="53">
        <v>2420</v>
      </c>
      <c r="B2421" s="4" t="s">
        <v>3144</v>
      </c>
      <c r="C2421" s="56">
        <v>52784</v>
      </c>
      <c r="D2421" s="75">
        <v>0</v>
      </c>
      <c r="E2421">
        <f t="shared" si="42"/>
        <v>0</v>
      </c>
    </row>
    <row r="2422" spans="1:5" x14ac:dyDescent="0.2">
      <c r="A2422" s="53">
        <v>2421</v>
      </c>
      <c r="B2422" s="4" t="s">
        <v>3157</v>
      </c>
      <c r="C2422" s="56">
        <v>43961</v>
      </c>
      <c r="D2422" s="75">
        <v>0</v>
      </c>
      <c r="E2422">
        <f t="shared" si="42"/>
        <v>0</v>
      </c>
    </row>
    <row r="2423" spans="1:5" x14ac:dyDescent="0.2">
      <c r="A2423" s="53">
        <v>2422</v>
      </c>
      <c r="B2423" s="4" t="s">
        <v>3160</v>
      </c>
      <c r="C2423" s="56">
        <v>977026</v>
      </c>
      <c r="D2423" s="75">
        <v>0</v>
      </c>
      <c r="E2423">
        <f t="shared" si="42"/>
        <v>0</v>
      </c>
    </row>
    <row r="2424" spans="1:5" x14ac:dyDescent="0.2">
      <c r="A2424" s="53">
        <v>2423</v>
      </c>
      <c r="B2424" s="4" t="s">
        <v>3173</v>
      </c>
      <c r="C2424" s="56">
        <v>131781</v>
      </c>
      <c r="D2424" s="75">
        <v>0</v>
      </c>
      <c r="E2424">
        <f t="shared" si="42"/>
        <v>0</v>
      </c>
    </row>
    <row r="2425" spans="1:5" x14ac:dyDescent="0.2">
      <c r="A2425" s="53">
        <v>2424</v>
      </c>
      <c r="B2425" s="4" t="s">
        <v>3179</v>
      </c>
      <c r="C2425" s="56">
        <v>524251</v>
      </c>
      <c r="D2425" s="75">
        <v>0</v>
      </c>
      <c r="E2425">
        <f t="shared" si="42"/>
        <v>0</v>
      </c>
    </row>
    <row r="2426" spans="1:5" x14ac:dyDescent="0.2">
      <c r="A2426" s="53">
        <v>2425</v>
      </c>
      <c r="B2426" s="4" t="s">
        <v>3184</v>
      </c>
      <c r="C2426" s="56">
        <v>66280</v>
      </c>
      <c r="D2426" s="75">
        <v>0</v>
      </c>
      <c r="E2426">
        <f t="shared" si="42"/>
        <v>0</v>
      </c>
    </row>
    <row r="2427" spans="1:5" x14ac:dyDescent="0.2">
      <c r="A2427" s="53">
        <v>2426</v>
      </c>
      <c r="B2427" s="4" t="s">
        <v>3186</v>
      </c>
      <c r="C2427" s="56">
        <v>356486</v>
      </c>
      <c r="D2427" s="75">
        <v>0</v>
      </c>
      <c r="E2427">
        <f t="shared" si="42"/>
        <v>0</v>
      </c>
    </row>
    <row r="2428" spans="1:5" x14ac:dyDescent="0.2">
      <c r="A2428" s="53">
        <v>2427</v>
      </c>
      <c r="B2428" s="4" t="s">
        <v>3187</v>
      </c>
      <c r="C2428" s="56">
        <v>148063</v>
      </c>
      <c r="D2428" s="75">
        <v>0</v>
      </c>
      <c r="E2428">
        <f t="shared" si="42"/>
        <v>0</v>
      </c>
    </row>
    <row r="2429" spans="1:5" x14ac:dyDescent="0.2">
      <c r="A2429" s="53">
        <v>2428</v>
      </c>
      <c r="B2429" s="4" t="s">
        <v>3192</v>
      </c>
      <c r="C2429" s="56">
        <v>3827</v>
      </c>
      <c r="D2429" s="75">
        <v>0</v>
      </c>
      <c r="E2429">
        <f t="shared" si="42"/>
        <v>0</v>
      </c>
    </row>
    <row r="2430" spans="1:5" x14ac:dyDescent="0.2">
      <c r="A2430" s="53">
        <v>2429</v>
      </c>
      <c r="B2430" s="4" t="s">
        <v>3198</v>
      </c>
      <c r="C2430" s="56">
        <v>12184</v>
      </c>
      <c r="D2430" s="75">
        <v>0</v>
      </c>
      <c r="E2430">
        <f t="shared" si="42"/>
        <v>0</v>
      </c>
    </row>
    <row r="2431" spans="1:5" x14ac:dyDescent="0.2">
      <c r="A2431" s="53">
        <v>2430</v>
      </c>
      <c r="B2431" s="4" t="s">
        <v>3201</v>
      </c>
      <c r="C2431" s="56">
        <v>1647</v>
      </c>
      <c r="D2431" s="75">
        <v>0</v>
      </c>
      <c r="E2431">
        <f t="shared" si="42"/>
        <v>0</v>
      </c>
    </row>
    <row r="2432" spans="1:5" x14ac:dyDescent="0.2">
      <c r="A2432" s="53">
        <v>2431</v>
      </c>
      <c r="B2432" s="4" t="s">
        <v>3205</v>
      </c>
      <c r="C2432" s="56">
        <v>62509</v>
      </c>
      <c r="D2432" s="75">
        <v>0</v>
      </c>
      <c r="E2432">
        <f t="shared" si="42"/>
        <v>0</v>
      </c>
    </row>
    <row r="2433" spans="1:5" x14ac:dyDescent="0.2">
      <c r="A2433" s="53">
        <v>2432</v>
      </c>
      <c r="B2433" s="4" t="s">
        <v>3206</v>
      </c>
      <c r="C2433" s="56">
        <v>27252</v>
      </c>
      <c r="D2433" s="75">
        <v>0</v>
      </c>
      <c r="E2433">
        <f t="shared" si="42"/>
        <v>0</v>
      </c>
    </row>
    <row r="2434" spans="1:5" x14ac:dyDescent="0.2">
      <c r="A2434" s="53">
        <v>2433</v>
      </c>
      <c r="B2434" s="4" t="s">
        <v>3207</v>
      </c>
      <c r="C2434" s="56">
        <v>4343</v>
      </c>
      <c r="D2434" s="75">
        <v>0</v>
      </c>
      <c r="E2434">
        <f t="shared" si="42"/>
        <v>0</v>
      </c>
    </row>
    <row r="2435" spans="1:5" x14ac:dyDescent="0.2">
      <c r="A2435" s="53">
        <v>2434</v>
      </c>
      <c r="B2435" s="4" t="s">
        <v>3209</v>
      </c>
      <c r="C2435" s="56">
        <v>617</v>
      </c>
      <c r="D2435" s="75">
        <v>0</v>
      </c>
      <c r="E2435">
        <f t="shared" ref="E2435:E2498" si="43">D2435/C2435*1000</f>
        <v>0</v>
      </c>
    </row>
    <row r="2436" spans="1:5" x14ac:dyDescent="0.2">
      <c r="A2436" s="53">
        <v>2435</v>
      </c>
      <c r="B2436" s="4" t="s">
        <v>3211</v>
      </c>
      <c r="C2436" s="56">
        <v>3929</v>
      </c>
      <c r="D2436" s="75">
        <v>0</v>
      </c>
      <c r="E2436">
        <f t="shared" si="43"/>
        <v>0</v>
      </c>
    </row>
    <row r="2437" spans="1:5" x14ac:dyDescent="0.2">
      <c r="A2437" s="53">
        <v>2436</v>
      </c>
      <c r="B2437" s="4" t="s">
        <v>3215</v>
      </c>
      <c r="C2437" s="56">
        <v>19844</v>
      </c>
      <c r="D2437" s="75">
        <v>0</v>
      </c>
      <c r="E2437">
        <f t="shared" si="43"/>
        <v>0</v>
      </c>
    </row>
    <row r="2438" spans="1:5" x14ac:dyDescent="0.2">
      <c r="A2438" s="53">
        <v>2437</v>
      </c>
      <c r="B2438" s="4" t="s">
        <v>3216</v>
      </c>
      <c r="C2438" s="56">
        <v>19407</v>
      </c>
      <c r="D2438" s="75">
        <v>0</v>
      </c>
      <c r="E2438">
        <f t="shared" si="43"/>
        <v>0</v>
      </c>
    </row>
    <row r="2439" spans="1:5" x14ac:dyDescent="0.2">
      <c r="A2439" s="53">
        <v>2438</v>
      </c>
      <c r="B2439" s="4" t="s">
        <v>3218</v>
      </c>
      <c r="C2439" s="56">
        <v>25407</v>
      </c>
      <c r="D2439" s="75">
        <v>0</v>
      </c>
      <c r="E2439">
        <f t="shared" si="43"/>
        <v>0</v>
      </c>
    </row>
    <row r="2440" spans="1:5" x14ac:dyDescent="0.2">
      <c r="A2440" s="53">
        <v>2439</v>
      </c>
      <c r="B2440" s="4" t="s">
        <v>3220</v>
      </c>
      <c r="C2440" s="56">
        <v>4051</v>
      </c>
      <c r="D2440" s="75">
        <v>0</v>
      </c>
      <c r="E2440">
        <f t="shared" si="43"/>
        <v>0</v>
      </c>
    </row>
    <row r="2441" spans="1:5" x14ac:dyDescent="0.2">
      <c r="A2441" s="53">
        <v>2440</v>
      </c>
      <c r="B2441" s="4" t="s">
        <v>3223</v>
      </c>
      <c r="C2441" s="56">
        <v>8454</v>
      </c>
      <c r="D2441" s="75">
        <v>0</v>
      </c>
      <c r="E2441">
        <f t="shared" si="43"/>
        <v>0</v>
      </c>
    </row>
    <row r="2442" spans="1:5" x14ac:dyDescent="0.2">
      <c r="A2442" s="53">
        <v>2441</v>
      </c>
      <c r="B2442" s="4" t="s">
        <v>3225</v>
      </c>
      <c r="C2442" s="56">
        <v>39832</v>
      </c>
      <c r="D2442" s="75">
        <v>0</v>
      </c>
      <c r="E2442">
        <f t="shared" si="43"/>
        <v>0</v>
      </c>
    </row>
    <row r="2443" spans="1:5" x14ac:dyDescent="0.2">
      <c r="A2443" s="53">
        <v>2442</v>
      </c>
      <c r="B2443" s="4" t="s">
        <v>3227</v>
      </c>
      <c r="C2443" s="56">
        <v>18615</v>
      </c>
      <c r="D2443" s="75">
        <v>0</v>
      </c>
      <c r="E2443">
        <f t="shared" si="43"/>
        <v>0</v>
      </c>
    </row>
    <row r="2444" spans="1:5" x14ac:dyDescent="0.2">
      <c r="A2444" s="53">
        <v>2443</v>
      </c>
      <c r="B2444" s="4" t="s">
        <v>3229</v>
      </c>
      <c r="C2444" s="56">
        <v>26260</v>
      </c>
      <c r="D2444" s="75">
        <v>0</v>
      </c>
      <c r="E2444">
        <f t="shared" si="43"/>
        <v>0</v>
      </c>
    </row>
    <row r="2445" spans="1:5" x14ac:dyDescent="0.2">
      <c r="A2445" s="53">
        <v>2444</v>
      </c>
      <c r="B2445" s="4" t="s">
        <v>3234</v>
      </c>
      <c r="C2445" s="56">
        <v>11395</v>
      </c>
      <c r="D2445" s="75">
        <v>0</v>
      </c>
      <c r="E2445">
        <f t="shared" si="43"/>
        <v>0</v>
      </c>
    </row>
    <row r="2446" spans="1:5" x14ac:dyDescent="0.2">
      <c r="A2446" s="53">
        <v>2445</v>
      </c>
      <c r="B2446" s="4" t="s">
        <v>3235</v>
      </c>
      <c r="C2446" s="56">
        <v>15838</v>
      </c>
      <c r="D2446" s="75">
        <v>0</v>
      </c>
      <c r="E2446">
        <f t="shared" si="43"/>
        <v>0</v>
      </c>
    </row>
    <row r="2447" spans="1:5" x14ac:dyDescent="0.2">
      <c r="A2447" s="53">
        <v>2446</v>
      </c>
      <c r="B2447" s="4" t="s">
        <v>3239</v>
      </c>
      <c r="C2447" s="56">
        <v>16100</v>
      </c>
      <c r="D2447" s="75">
        <v>0</v>
      </c>
      <c r="E2447">
        <f t="shared" si="43"/>
        <v>0</v>
      </c>
    </row>
    <row r="2448" spans="1:5" x14ac:dyDescent="0.2">
      <c r="A2448" s="53">
        <v>2447</v>
      </c>
      <c r="B2448" s="4" t="s">
        <v>3241</v>
      </c>
      <c r="C2448" s="56">
        <v>3844</v>
      </c>
      <c r="D2448" s="75">
        <v>0</v>
      </c>
      <c r="E2448">
        <f t="shared" si="43"/>
        <v>0</v>
      </c>
    </row>
    <row r="2449" spans="1:5" x14ac:dyDescent="0.2">
      <c r="A2449" s="53">
        <v>2448</v>
      </c>
      <c r="B2449" s="4" t="s">
        <v>3246</v>
      </c>
      <c r="C2449" s="56">
        <v>25851</v>
      </c>
      <c r="D2449" s="75">
        <v>0</v>
      </c>
      <c r="E2449">
        <f t="shared" si="43"/>
        <v>0</v>
      </c>
    </row>
    <row r="2450" spans="1:5" x14ac:dyDescent="0.2">
      <c r="A2450" s="53">
        <v>2449</v>
      </c>
      <c r="B2450" s="4" t="s">
        <v>3252</v>
      </c>
      <c r="C2450" s="56">
        <v>729</v>
      </c>
      <c r="D2450" s="75">
        <v>0</v>
      </c>
      <c r="E2450">
        <f t="shared" si="43"/>
        <v>0</v>
      </c>
    </row>
    <row r="2451" spans="1:5" x14ac:dyDescent="0.2">
      <c r="A2451" s="53">
        <v>2450</v>
      </c>
      <c r="B2451" s="4" t="s">
        <v>3254</v>
      </c>
      <c r="C2451" s="56">
        <v>1867</v>
      </c>
      <c r="D2451" s="75">
        <v>0</v>
      </c>
      <c r="E2451">
        <f t="shared" si="43"/>
        <v>0</v>
      </c>
    </row>
    <row r="2452" spans="1:5" x14ac:dyDescent="0.2">
      <c r="A2452" s="53">
        <v>2451</v>
      </c>
      <c r="B2452" s="4" t="s">
        <v>3256</v>
      </c>
      <c r="C2452" s="56">
        <v>17267</v>
      </c>
      <c r="D2452" s="75">
        <v>0</v>
      </c>
      <c r="E2452">
        <f t="shared" si="43"/>
        <v>0</v>
      </c>
    </row>
    <row r="2453" spans="1:5" x14ac:dyDescent="0.2">
      <c r="A2453" s="53">
        <v>2452</v>
      </c>
      <c r="B2453" s="4" t="s">
        <v>3257</v>
      </c>
      <c r="C2453" s="56">
        <v>5872</v>
      </c>
      <c r="D2453" s="75">
        <v>0</v>
      </c>
      <c r="E2453">
        <f t="shared" si="43"/>
        <v>0</v>
      </c>
    </row>
    <row r="2454" spans="1:5" x14ac:dyDescent="0.2">
      <c r="A2454" s="53">
        <v>2453</v>
      </c>
      <c r="B2454" s="4" t="s">
        <v>3259</v>
      </c>
      <c r="C2454" s="56">
        <v>4320</v>
      </c>
      <c r="D2454" s="75">
        <v>0</v>
      </c>
      <c r="E2454">
        <f t="shared" si="43"/>
        <v>0</v>
      </c>
    </row>
    <row r="2455" spans="1:5" x14ac:dyDescent="0.2">
      <c r="A2455" s="53">
        <v>2454</v>
      </c>
      <c r="B2455" s="4" t="s">
        <v>3260</v>
      </c>
      <c r="C2455" s="56">
        <v>65088</v>
      </c>
      <c r="D2455" s="75">
        <v>0</v>
      </c>
      <c r="E2455">
        <f t="shared" si="43"/>
        <v>0</v>
      </c>
    </row>
    <row r="2456" spans="1:5" x14ac:dyDescent="0.2">
      <c r="A2456" s="53">
        <v>2455</v>
      </c>
      <c r="B2456" s="4" t="s">
        <v>3261</v>
      </c>
      <c r="C2456" s="56">
        <v>4407</v>
      </c>
      <c r="D2456" s="75">
        <v>0</v>
      </c>
      <c r="E2456">
        <f t="shared" si="43"/>
        <v>0</v>
      </c>
    </row>
    <row r="2457" spans="1:5" x14ac:dyDescent="0.2">
      <c r="A2457" s="53">
        <v>2456</v>
      </c>
      <c r="B2457" s="4" t="s">
        <v>3264</v>
      </c>
      <c r="C2457" s="56">
        <v>6421</v>
      </c>
      <c r="D2457" s="75">
        <v>0</v>
      </c>
      <c r="E2457">
        <f t="shared" si="43"/>
        <v>0</v>
      </c>
    </row>
    <row r="2458" spans="1:5" x14ac:dyDescent="0.2">
      <c r="A2458" s="53">
        <v>2457</v>
      </c>
      <c r="B2458" s="4" t="s">
        <v>3266</v>
      </c>
      <c r="C2458" s="56">
        <v>4260</v>
      </c>
      <c r="D2458" s="75">
        <v>0</v>
      </c>
      <c r="E2458">
        <f t="shared" si="43"/>
        <v>0</v>
      </c>
    </row>
    <row r="2459" spans="1:5" x14ac:dyDescent="0.2">
      <c r="A2459" s="53">
        <v>2458</v>
      </c>
      <c r="B2459" s="4" t="s">
        <v>3270</v>
      </c>
      <c r="C2459" s="56">
        <v>8661</v>
      </c>
      <c r="D2459" s="75">
        <v>0</v>
      </c>
      <c r="E2459">
        <f t="shared" si="43"/>
        <v>0</v>
      </c>
    </row>
    <row r="2460" spans="1:5" x14ac:dyDescent="0.2">
      <c r="A2460" s="53">
        <v>2459</v>
      </c>
      <c r="B2460" s="4" t="s">
        <v>3274</v>
      </c>
      <c r="C2460" s="56">
        <v>46800</v>
      </c>
      <c r="D2460" s="75">
        <v>0</v>
      </c>
      <c r="E2460">
        <f t="shared" si="43"/>
        <v>0</v>
      </c>
    </row>
    <row r="2461" spans="1:5" x14ac:dyDescent="0.2">
      <c r="A2461" s="53">
        <v>2460</v>
      </c>
      <c r="B2461" s="4" t="s">
        <v>3277</v>
      </c>
      <c r="C2461" s="56">
        <v>75390</v>
      </c>
      <c r="D2461" s="75">
        <v>0</v>
      </c>
      <c r="E2461">
        <f t="shared" si="43"/>
        <v>0</v>
      </c>
    </row>
    <row r="2462" spans="1:5" x14ac:dyDescent="0.2">
      <c r="A2462" s="53">
        <v>2461</v>
      </c>
      <c r="B2462" s="4" t="s">
        <v>3284</v>
      </c>
      <c r="C2462" s="56">
        <v>45715</v>
      </c>
      <c r="D2462" s="75">
        <v>0</v>
      </c>
      <c r="E2462">
        <f t="shared" si="43"/>
        <v>0</v>
      </c>
    </row>
    <row r="2463" spans="1:5" x14ac:dyDescent="0.2">
      <c r="A2463" s="53">
        <v>2462</v>
      </c>
      <c r="B2463" s="4" t="s">
        <v>3286</v>
      </c>
      <c r="C2463" s="56">
        <v>78138</v>
      </c>
      <c r="D2463" s="75">
        <v>0</v>
      </c>
      <c r="E2463">
        <f t="shared" si="43"/>
        <v>0</v>
      </c>
    </row>
    <row r="2464" spans="1:5" x14ac:dyDescent="0.2">
      <c r="A2464" s="53">
        <v>2463</v>
      </c>
      <c r="B2464" s="4" t="s">
        <v>3287</v>
      </c>
      <c r="C2464" s="56">
        <v>60168</v>
      </c>
      <c r="D2464" s="75">
        <v>0</v>
      </c>
      <c r="E2464">
        <f t="shared" si="43"/>
        <v>0</v>
      </c>
    </row>
    <row r="2465" spans="1:5" x14ac:dyDescent="0.2">
      <c r="A2465" s="53">
        <v>2464</v>
      </c>
      <c r="B2465" s="4" t="s">
        <v>3290</v>
      </c>
      <c r="C2465" s="56">
        <v>44305</v>
      </c>
      <c r="D2465" s="75">
        <v>0</v>
      </c>
      <c r="E2465">
        <f t="shared" si="43"/>
        <v>0</v>
      </c>
    </row>
    <row r="2466" spans="1:5" x14ac:dyDescent="0.2">
      <c r="A2466" s="53">
        <v>2465</v>
      </c>
      <c r="B2466" s="4" t="s">
        <v>3295</v>
      </c>
      <c r="C2466" s="56">
        <v>36438</v>
      </c>
      <c r="D2466" s="75">
        <v>0</v>
      </c>
      <c r="E2466">
        <f t="shared" si="43"/>
        <v>0</v>
      </c>
    </row>
    <row r="2467" spans="1:5" x14ac:dyDescent="0.2">
      <c r="A2467" s="53">
        <v>2466</v>
      </c>
      <c r="B2467" s="4" t="s">
        <v>3296</v>
      </c>
      <c r="C2467" s="56">
        <v>46500</v>
      </c>
      <c r="D2467" s="75">
        <v>0</v>
      </c>
      <c r="E2467">
        <f t="shared" si="43"/>
        <v>0</v>
      </c>
    </row>
    <row r="2468" spans="1:5" x14ac:dyDescent="0.2">
      <c r="A2468" s="53">
        <v>2467</v>
      </c>
      <c r="B2468" s="4" t="s">
        <v>3297</v>
      </c>
      <c r="C2468" s="56">
        <v>52216</v>
      </c>
      <c r="D2468" s="75">
        <v>0</v>
      </c>
      <c r="E2468">
        <f t="shared" si="43"/>
        <v>0</v>
      </c>
    </row>
    <row r="2469" spans="1:5" x14ac:dyDescent="0.2">
      <c r="A2469" s="53">
        <v>2468</v>
      </c>
      <c r="B2469" s="4" t="s">
        <v>3298</v>
      </c>
      <c r="C2469" s="56">
        <v>58416</v>
      </c>
      <c r="D2469" s="75">
        <v>0</v>
      </c>
      <c r="E2469">
        <f t="shared" si="43"/>
        <v>0</v>
      </c>
    </row>
    <row r="2470" spans="1:5" x14ac:dyDescent="0.2">
      <c r="A2470" s="53">
        <v>2469</v>
      </c>
      <c r="B2470" s="4" t="s">
        <v>3299</v>
      </c>
      <c r="C2470" s="56">
        <v>47238</v>
      </c>
      <c r="D2470" s="75">
        <v>0</v>
      </c>
      <c r="E2470">
        <f t="shared" si="43"/>
        <v>0</v>
      </c>
    </row>
    <row r="2471" spans="1:5" x14ac:dyDescent="0.2">
      <c r="A2471" s="53">
        <v>2470</v>
      </c>
      <c r="B2471" s="4" t="s">
        <v>3300</v>
      </c>
      <c r="C2471" s="56">
        <v>5006</v>
      </c>
      <c r="D2471" s="75">
        <v>0</v>
      </c>
      <c r="E2471">
        <f t="shared" si="43"/>
        <v>0</v>
      </c>
    </row>
    <row r="2472" spans="1:5" x14ac:dyDescent="0.2">
      <c r="A2472" s="53">
        <v>2471</v>
      </c>
      <c r="B2472" s="4" t="s">
        <v>3301</v>
      </c>
      <c r="C2472" s="56">
        <v>59219</v>
      </c>
      <c r="D2472" s="75">
        <v>0</v>
      </c>
      <c r="E2472">
        <f t="shared" si="43"/>
        <v>0</v>
      </c>
    </row>
    <row r="2473" spans="1:5" x14ac:dyDescent="0.2">
      <c r="A2473" s="53">
        <v>2472</v>
      </c>
      <c r="B2473" s="4" t="s">
        <v>3303</v>
      </c>
      <c r="C2473" s="56">
        <v>111540</v>
      </c>
      <c r="D2473" s="75">
        <v>0</v>
      </c>
      <c r="E2473">
        <f t="shared" si="43"/>
        <v>0</v>
      </c>
    </row>
    <row r="2474" spans="1:5" x14ac:dyDescent="0.2">
      <c r="A2474" s="53">
        <v>2473</v>
      </c>
      <c r="B2474" s="4" t="s">
        <v>3304</v>
      </c>
      <c r="C2474" s="56">
        <v>26479</v>
      </c>
      <c r="D2474" s="75">
        <v>0</v>
      </c>
      <c r="E2474">
        <f t="shared" si="43"/>
        <v>0</v>
      </c>
    </row>
    <row r="2475" spans="1:5" x14ac:dyDescent="0.2">
      <c r="A2475" s="53">
        <v>2474</v>
      </c>
      <c r="B2475" s="4" t="s">
        <v>3305</v>
      </c>
      <c r="C2475" s="56">
        <v>61438</v>
      </c>
      <c r="D2475" s="75">
        <v>0</v>
      </c>
      <c r="E2475">
        <f t="shared" si="43"/>
        <v>0</v>
      </c>
    </row>
    <row r="2476" spans="1:5" x14ac:dyDescent="0.2">
      <c r="A2476" s="53">
        <v>2475</v>
      </c>
      <c r="B2476" s="4" t="s">
        <v>3306</v>
      </c>
      <c r="C2476" s="56">
        <v>67120</v>
      </c>
      <c r="D2476" s="75">
        <v>0</v>
      </c>
      <c r="E2476">
        <f t="shared" si="43"/>
        <v>0</v>
      </c>
    </row>
    <row r="2477" spans="1:5" x14ac:dyDescent="0.2">
      <c r="A2477" s="53">
        <v>2476</v>
      </c>
      <c r="B2477" s="4" t="s">
        <v>3308</v>
      </c>
      <c r="C2477" s="56">
        <v>50046</v>
      </c>
      <c r="D2477" s="75">
        <v>0</v>
      </c>
      <c r="E2477">
        <f t="shared" si="43"/>
        <v>0</v>
      </c>
    </row>
    <row r="2478" spans="1:5" x14ac:dyDescent="0.2">
      <c r="A2478" s="53">
        <v>2477</v>
      </c>
      <c r="B2478" s="4" t="s">
        <v>3310</v>
      </c>
      <c r="C2478" s="56">
        <v>208912</v>
      </c>
      <c r="D2478" s="75">
        <v>0</v>
      </c>
      <c r="E2478">
        <f t="shared" si="43"/>
        <v>0</v>
      </c>
    </row>
    <row r="2479" spans="1:5" x14ac:dyDescent="0.2">
      <c r="A2479" s="53">
        <v>2478</v>
      </c>
      <c r="B2479" s="4" t="s">
        <v>3318</v>
      </c>
      <c r="C2479" s="56">
        <v>39825</v>
      </c>
      <c r="D2479" s="75">
        <v>0</v>
      </c>
      <c r="E2479">
        <f t="shared" si="43"/>
        <v>0</v>
      </c>
    </row>
    <row r="2480" spans="1:5" x14ac:dyDescent="0.2">
      <c r="A2480" s="53">
        <v>2479</v>
      </c>
      <c r="B2480" s="4" t="s">
        <v>3319</v>
      </c>
      <c r="C2480" s="56">
        <v>118569</v>
      </c>
      <c r="D2480" s="75">
        <v>0</v>
      </c>
      <c r="E2480">
        <f t="shared" si="43"/>
        <v>0</v>
      </c>
    </row>
    <row r="2481" spans="1:5" x14ac:dyDescent="0.2">
      <c r="A2481" s="53">
        <v>2480</v>
      </c>
      <c r="B2481" s="4" t="s">
        <v>3322</v>
      </c>
      <c r="C2481" s="56">
        <v>99028</v>
      </c>
      <c r="D2481" s="75">
        <v>0</v>
      </c>
      <c r="E2481">
        <f t="shared" si="43"/>
        <v>0</v>
      </c>
    </row>
    <row r="2482" spans="1:5" x14ac:dyDescent="0.2">
      <c r="A2482" s="53">
        <v>2481</v>
      </c>
      <c r="B2482" s="4" t="s">
        <v>3323</v>
      </c>
      <c r="C2482" s="56">
        <v>160510</v>
      </c>
      <c r="D2482" s="75">
        <v>0</v>
      </c>
      <c r="E2482">
        <f t="shared" si="43"/>
        <v>0</v>
      </c>
    </row>
    <row r="2483" spans="1:5" x14ac:dyDescent="0.2">
      <c r="A2483" s="53">
        <v>2482</v>
      </c>
      <c r="B2483" s="4" t="s">
        <v>3327</v>
      </c>
      <c r="C2483" s="56">
        <v>241343</v>
      </c>
      <c r="D2483" s="75">
        <v>0</v>
      </c>
      <c r="E2483">
        <f t="shared" si="43"/>
        <v>0</v>
      </c>
    </row>
    <row r="2484" spans="1:5" x14ac:dyDescent="0.2">
      <c r="A2484" s="53">
        <v>2483</v>
      </c>
      <c r="B2484" s="4" t="s">
        <v>3331</v>
      </c>
      <c r="C2484" s="56">
        <v>30176</v>
      </c>
      <c r="D2484" s="75">
        <v>0</v>
      </c>
      <c r="E2484">
        <f t="shared" si="43"/>
        <v>0</v>
      </c>
    </row>
    <row r="2485" spans="1:5" x14ac:dyDescent="0.2">
      <c r="A2485" s="53">
        <v>2484</v>
      </c>
      <c r="B2485" s="4" t="s">
        <v>3333</v>
      </c>
      <c r="C2485" s="56">
        <v>16924</v>
      </c>
      <c r="D2485" s="75">
        <v>0</v>
      </c>
      <c r="E2485">
        <f t="shared" si="43"/>
        <v>0</v>
      </c>
    </row>
    <row r="2486" spans="1:5" x14ac:dyDescent="0.2">
      <c r="A2486" s="53">
        <v>2485</v>
      </c>
      <c r="B2486" s="4" t="s">
        <v>3334</v>
      </c>
      <c r="C2486" s="56">
        <v>32883</v>
      </c>
      <c r="D2486" s="75">
        <v>0</v>
      </c>
      <c r="E2486">
        <f t="shared" si="43"/>
        <v>0</v>
      </c>
    </row>
    <row r="2487" spans="1:5" x14ac:dyDescent="0.2">
      <c r="A2487" s="53">
        <v>2486</v>
      </c>
      <c r="B2487" s="4" t="s">
        <v>3336</v>
      </c>
      <c r="C2487" s="56">
        <v>105488</v>
      </c>
      <c r="D2487" s="75">
        <v>0</v>
      </c>
      <c r="E2487">
        <f t="shared" si="43"/>
        <v>0</v>
      </c>
    </row>
    <row r="2488" spans="1:5" x14ac:dyDescent="0.2">
      <c r="A2488" s="53">
        <v>2487</v>
      </c>
      <c r="B2488" s="4" t="s">
        <v>3338</v>
      </c>
      <c r="C2488" s="56">
        <v>91855</v>
      </c>
      <c r="D2488" s="75">
        <v>0</v>
      </c>
      <c r="E2488">
        <f t="shared" si="43"/>
        <v>0</v>
      </c>
    </row>
    <row r="2489" spans="1:5" x14ac:dyDescent="0.2">
      <c r="A2489" s="53">
        <v>2488</v>
      </c>
      <c r="B2489" s="4" t="s">
        <v>3339</v>
      </c>
      <c r="C2489" s="56">
        <v>1546090</v>
      </c>
      <c r="D2489" s="75">
        <v>0</v>
      </c>
      <c r="E2489">
        <f t="shared" si="43"/>
        <v>0</v>
      </c>
    </row>
    <row r="2490" spans="1:5" x14ac:dyDescent="0.2">
      <c r="A2490" s="53">
        <v>2489</v>
      </c>
      <c r="B2490" s="4" t="s">
        <v>3340</v>
      </c>
      <c r="C2490" s="56">
        <v>80586</v>
      </c>
      <c r="D2490" s="75">
        <v>0</v>
      </c>
      <c r="E2490">
        <f t="shared" si="43"/>
        <v>0</v>
      </c>
    </row>
    <row r="2491" spans="1:5" x14ac:dyDescent="0.2">
      <c r="A2491" s="53">
        <v>2490</v>
      </c>
      <c r="B2491" s="4" t="s">
        <v>3341</v>
      </c>
      <c r="C2491" s="56">
        <v>47453</v>
      </c>
      <c r="D2491" s="75">
        <v>0</v>
      </c>
      <c r="E2491">
        <f t="shared" si="43"/>
        <v>0</v>
      </c>
    </row>
    <row r="2492" spans="1:5" x14ac:dyDescent="0.2">
      <c r="A2492" s="53">
        <v>2491</v>
      </c>
      <c r="B2492" s="4" t="s">
        <v>3343</v>
      </c>
      <c r="C2492" s="56">
        <v>104047</v>
      </c>
      <c r="D2492" s="75">
        <v>0</v>
      </c>
      <c r="E2492">
        <f t="shared" si="43"/>
        <v>0</v>
      </c>
    </row>
    <row r="2493" spans="1:5" x14ac:dyDescent="0.2">
      <c r="A2493" s="53">
        <v>2492</v>
      </c>
      <c r="B2493" s="4" t="s">
        <v>3345</v>
      </c>
      <c r="C2493" s="56">
        <v>183330</v>
      </c>
      <c r="D2493" s="75">
        <v>0</v>
      </c>
      <c r="E2493">
        <f t="shared" si="43"/>
        <v>0</v>
      </c>
    </row>
    <row r="2494" spans="1:5" x14ac:dyDescent="0.2">
      <c r="A2494" s="53">
        <v>2493</v>
      </c>
      <c r="B2494" s="4" t="s">
        <v>3347</v>
      </c>
      <c r="C2494" s="56">
        <v>65020</v>
      </c>
      <c r="D2494" s="75">
        <v>0</v>
      </c>
      <c r="E2494">
        <f t="shared" si="43"/>
        <v>0</v>
      </c>
    </row>
    <row r="2495" spans="1:5" x14ac:dyDescent="0.2">
      <c r="A2495" s="53">
        <v>2494</v>
      </c>
      <c r="B2495" s="4" t="s">
        <v>3348</v>
      </c>
      <c r="C2495" s="56">
        <v>59353</v>
      </c>
      <c r="D2495" s="75">
        <v>0</v>
      </c>
      <c r="E2495">
        <f t="shared" si="43"/>
        <v>0</v>
      </c>
    </row>
    <row r="2496" spans="1:5" x14ac:dyDescent="0.2">
      <c r="A2496" s="53">
        <v>2495</v>
      </c>
      <c r="B2496" s="4" t="s">
        <v>3349</v>
      </c>
      <c r="C2496" s="56">
        <v>91250</v>
      </c>
      <c r="D2496" s="75">
        <v>0</v>
      </c>
      <c r="E2496">
        <f t="shared" si="43"/>
        <v>0</v>
      </c>
    </row>
    <row r="2497" spans="1:5" x14ac:dyDescent="0.2">
      <c r="A2497" s="53">
        <v>2496</v>
      </c>
      <c r="B2497" s="4" t="s">
        <v>3352</v>
      </c>
      <c r="C2497" s="56">
        <v>39741</v>
      </c>
      <c r="D2497" s="75">
        <v>0</v>
      </c>
      <c r="E2497">
        <f t="shared" si="43"/>
        <v>0</v>
      </c>
    </row>
    <row r="2498" spans="1:5" x14ac:dyDescent="0.2">
      <c r="A2498" s="53">
        <v>2497</v>
      </c>
      <c r="B2498" s="4" t="s">
        <v>3354</v>
      </c>
      <c r="C2498" s="56">
        <v>24547</v>
      </c>
      <c r="D2498" s="75">
        <v>0</v>
      </c>
      <c r="E2498">
        <f t="shared" si="43"/>
        <v>0</v>
      </c>
    </row>
    <row r="2499" spans="1:5" x14ac:dyDescent="0.2">
      <c r="A2499" s="53">
        <v>2498</v>
      </c>
      <c r="B2499" s="4" t="s">
        <v>3356</v>
      </c>
      <c r="C2499" s="56">
        <v>27865</v>
      </c>
      <c r="D2499" s="75">
        <v>0</v>
      </c>
      <c r="E2499">
        <f t="shared" ref="E2499:E2562" si="44">D2499/C2499*1000</f>
        <v>0</v>
      </c>
    </row>
    <row r="2500" spans="1:5" x14ac:dyDescent="0.2">
      <c r="A2500" s="53">
        <v>2499</v>
      </c>
      <c r="B2500" s="4" t="s">
        <v>3358</v>
      </c>
      <c r="C2500" s="56">
        <v>52523</v>
      </c>
      <c r="D2500" s="75">
        <v>0</v>
      </c>
      <c r="E2500">
        <f t="shared" si="44"/>
        <v>0</v>
      </c>
    </row>
    <row r="2501" spans="1:5" x14ac:dyDescent="0.2">
      <c r="A2501" s="53">
        <v>2500</v>
      </c>
      <c r="B2501" s="4" t="s">
        <v>3360</v>
      </c>
      <c r="C2501" s="56">
        <v>96713</v>
      </c>
      <c r="D2501" s="75">
        <v>0</v>
      </c>
      <c r="E2501">
        <f t="shared" si="44"/>
        <v>0</v>
      </c>
    </row>
    <row r="2502" spans="1:5" x14ac:dyDescent="0.2">
      <c r="A2502" s="53">
        <v>2501</v>
      </c>
      <c r="B2502" s="4" t="s">
        <v>3362</v>
      </c>
      <c r="C2502" s="56">
        <v>63197</v>
      </c>
      <c r="D2502" s="75">
        <v>0</v>
      </c>
      <c r="E2502">
        <f t="shared" si="44"/>
        <v>0</v>
      </c>
    </row>
    <row r="2503" spans="1:5" x14ac:dyDescent="0.2">
      <c r="A2503" s="53">
        <v>2502</v>
      </c>
      <c r="B2503" s="4" t="s">
        <v>3364</v>
      </c>
      <c r="C2503" s="56">
        <v>45909</v>
      </c>
      <c r="D2503" s="75">
        <v>0</v>
      </c>
      <c r="E2503">
        <f t="shared" si="44"/>
        <v>0</v>
      </c>
    </row>
    <row r="2504" spans="1:5" x14ac:dyDescent="0.2">
      <c r="A2504" s="53">
        <v>2503</v>
      </c>
      <c r="B2504" s="4" t="s">
        <v>3369</v>
      </c>
      <c r="C2504" s="56">
        <v>400128</v>
      </c>
      <c r="D2504" s="75">
        <v>0</v>
      </c>
      <c r="E2504">
        <f t="shared" si="44"/>
        <v>0</v>
      </c>
    </row>
    <row r="2505" spans="1:5" x14ac:dyDescent="0.2">
      <c r="A2505" s="53">
        <v>2504</v>
      </c>
      <c r="B2505" s="4" t="s">
        <v>3370</v>
      </c>
      <c r="C2505" s="56">
        <v>26475</v>
      </c>
      <c r="D2505" s="75">
        <v>0</v>
      </c>
      <c r="E2505">
        <f t="shared" si="44"/>
        <v>0</v>
      </c>
    </row>
    <row r="2506" spans="1:5" x14ac:dyDescent="0.2">
      <c r="A2506" s="53">
        <v>2505</v>
      </c>
      <c r="B2506" s="4" t="s">
        <v>3371</v>
      </c>
      <c r="C2506" s="56">
        <v>38820</v>
      </c>
      <c r="D2506" s="75">
        <v>0</v>
      </c>
      <c r="E2506">
        <f t="shared" si="44"/>
        <v>0</v>
      </c>
    </row>
    <row r="2507" spans="1:5" x14ac:dyDescent="0.2">
      <c r="A2507" s="53">
        <v>2506</v>
      </c>
      <c r="B2507" s="4" t="s">
        <v>3375</v>
      </c>
      <c r="C2507" s="56">
        <v>42301</v>
      </c>
      <c r="D2507" s="75">
        <v>0</v>
      </c>
      <c r="E2507">
        <f t="shared" si="44"/>
        <v>0</v>
      </c>
    </row>
    <row r="2508" spans="1:5" x14ac:dyDescent="0.2">
      <c r="A2508" s="53">
        <v>2507</v>
      </c>
      <c r="B2508" s="4" t="s">
        <v>3378</v>
      </c>
      <c r="C2508" s="56">
        <v>37188</v>
      </c>
      <c r="D2508" s="75">
        <v>0</v>
      </c>
      <c r="E2508">
        <f t="shared" si="44"/>
        <v>0</v>
      </c>
    </row>
    <row r="2509" spans="1:5" x14ac:dyDescent="0.2">
      <c r="A2509" s="53">
        <v>2508</v>
      </c>
      <c r="B2509" s="4" t="s">
        <v>3380</v>
      </c>
      <c r="C2509" s="56">
        <v>41896</v>
      </c>
      <c r="D2509" s="75">
        <v>0</v>
      </c>
      <c r="E2509">
        <f t="shared" si="44"/>
        <v>0</v>
      </c>
    </row>
    <row r="2510" spans="1:5" x14ac:dyDescent="0.2">
      <c r="A2510" s="53">
        <v>2509</v>
      </c>
      <c r="B2510" s="4" t="s">
        <v>3383</v>
      </c>
      <c r="C2510" s="56">
        <v>51520</v>
      </c>
      <c r="D2510" s="75">
        <v>0</v>
      </c>
      <c r="E2510">
        <f t="shared" si="44"/>
        <v>0</v>
      </c>
    </row>
    <row r="2511" spans="1:5" x14ac:dyDescent="0.2">
      <c r="A2511" s="53">
        <v>2510</v>
      </c>
      <c r="B2511" s="4" t="s">
        <v>3385</v>
      </c>
      <c r="C2511" s="56">
        <v>38292</v>
      </c>
      <c r="D2511" s="75">
        <v>0</v>
      </c>
      <c r="E2511">
        <f t="shared" si="44"/>
        <v>0</v>
      </c>
    </row>
    <row r="2512" spans="1:5" x14ac:dyDescent="0.2">
      <c r="A2512" s="53">
        <v>2511</v>
      </c>
      <c r="B2512" s="4" t="s">
        <v>3388</v>
      </c>
      <c r="C2512" s="56">
        <v>73296</v>
      </c>
      <c r="D2512" s="75">
        <v>0</v>
      </c>
      <c r="E2512">
        <f t="shared" si="44"/>
        <v>0</v>
      </c>
    </row>
    <row r="2513" spans="1:5" x14ac:dyDescent="0.2">
      <c r="A2513" s="53">
        <v>2512</v>
      </c>
      <c r="B2513" s="4" t="s">
        <v>3390</v>
      </c>
      <c r="C2513" s="56">
        <v>28552</v>
      </c>
      <c r="D2513" s="75">
        <v>0</v>
      </c>
      <c r="E2513">
        <f t="shared" si="44"/>
        <v>0</v>
      </c>
    </row>
    <row r="2514" spans="1:5" x14ac:dyDescent="0.2">
      <c r="A2514" s="53">
        <v>2513</v>
      </c>
      <c r="B2514" s="4" t="s">
        <v>3392</v>
      </c>
      <c r="C2514" s="56">
        <v>41853</v>
      </c>
      <c r="D2514" s="75">
        <v>0</v>
      </c>
      <c r="E2514">
        <f t="shared" si="44"/>
        <v>0</v>
      </c>
    </row>
    <row r="2515" spans="1:5" x14ac:dyDescent="0.2">
      <c r="A2515" s="53">
        <v>2514</v>
      </c>
      <c r="B2515" s="4" t="s">
        <v>3395</v>
      </c>
      <c r="C2515" s="56">
        <v>95676</v>
      </c>
      <c r="D2515" s="75">
        <v>0</v>
      </c>
      <c r="E2515">
        <f t="shared" si="44"/>
        <v>0</v>
      </c>
    </row>
    <row r="2516" spans="1:5" x14ac:dyDescent="0.2">
      <c r="A2516" s="53">
        <v>2515</v>
      </c>
      <c r="B2516" s="4" t="s">
        <v>3398</v>
      </c>
      <c r="C2516" s="56">
        <v>38379</v>
      </c>
      <c r="D2516" s="75">
        <v>0</v>
      </c>
      <c r="E2516">
        <f t="shared" si="44"/>
        <v>0</v>
      </c>
    </row>
    <row r="2517" spans="1:5" x14ac:dyDescent="0.2">
      <c r="A2517" s="53">
        <v>2516</v>
      </c>
      <c r="B2517" s="4" t="s">
        <v>3401</v>
      </c>
      <c r="C2517" s="56">
        <v>75034</v>
      </c>
      <c r="D2517" s="75">
        <v>0</v>
      </c>
      <c r="E2517">
        <f t="shared" si="44"/>
        <v>0</v>
      </c>
    </row>
    <row r="2518" spans="1:5" x14ac:dyDescent="0.2">
      <c r="A2518" s="53">
        <v>2517</v>
      </c>
      <c r="B2518" s="4" t="s">
        <v>3402</v>
      </c>
      <c r="C2518" s="56">
        <v>30072</v>
      </c>
      <c r="D2518" s="75">
        <v>0</v>
      </c>
      <c r="E2518">
        <f t="shared" si="44"/>
        <v>0</v>
      </c>
    </row>
    <row r="2519" spans="1:5" x14ac:dyDescent="0.2">
      <c r="A2519" s="53">
        <v>2518</v>
      </c>
      <c r="B2519" s="4" t="s">
        <v>3404</v>
      </c>
      <c r="C2519" s="56">
        <v>27598</v>
      </c>
      <c r="D2519" s="75">
        <v>0</v>
      </c>
      <c r="E2519">
        <f t="shared" si="44"/>
        <v>0</v>
      </c>
    </row>
    <row r="2520" spans="1:5" x14ac:dyDescent="0.2">
      <c r="A2520" s="53">
        <v>2519</v>
      </c>
      <c r="B2520" s="4" t="s">
        <v>3405</v>
      </c>
      <c r="C2520" s="56">
        <v>43823</v>
      </c>
      <c r="D2520" s="75">
        <v>0</v>
      </c>
      <c r="E2520">
        <f t="shared" si="44"/>
        <v>0</v>
      </c>
    </row>
    <row r="2521" spans="1:5" x14ac:dyDescent="0.2">
      <c r="A2521" s="53">
        <v>2520</v>
      </c>
      <c r="B2521" s="4" t="s">
        <v>3407</v>
      </c>
      <c r="C2521" s="56">
        <v>27512</v>
      </c>
      <c r="D2521" s="75">
        <v>0</v>
      </c>
      <c r="E2521">
        <f t="shared" si="44"/>
        <v>0</v>
      </c>
    </row>
    <row r="2522" spans="1:5" x14ac:dyDescent="0.2">
      <c r="A2522" s="53">
        <v>2521</v>
      </c>
      <c r="B2522" s="4" t="s">
        <v>3409</v>
      </c>
      <c r="C2522" s="56">
        <v>44970</v>
      </c>
      <c r="D2522" s="75">
        <v>0</v>
      </c>
      <c r="E2522">
        <f t="shared" si="44"/>
        <v>0</v>
      </c>
    </row>
    <row r="2523" spans="1:5" x14ac:dyDescent="0.2">
      <c r="A2523" s="53">
        <v>2522</v>
      </c>
      <c r="B2523" s="4" t="s">
        <v>3410</v>
      </c>
      <c r="C2523" s="56">
        <v>58250</v>
      </c>
      <c r="D2523" s="75">
        <v>0</v>
      </c>
      <c r="E2523">
        <f t="shared" si="44"/>
        <v>0</v>
      </c>
    </row>
    <row r="2524" spans="1:5" x14ac:dyDescent="0.2">
      <c r="A2524" s="53">
        <v>2523</v>
      </c>
      <c r="B2524" s="4" t="s">
        <v>3411</v>
      </c>
      <c r="C2524" s="56">
        <v>32817</v>
      </c>
      <c r="D2524" s="75">
        <v>0</v>
      </c>
      <c r="E2524">
        <f t="shared" si="44"/>
        <v>0</v>
      </c>
    </row>
    <row r="2525" spans="1:5" x14ac:dyDescent="0.2">
      <c r="A2525" s="53">
        <v>2524</v>
      </c>
      <c r="B2525" s="4" t="s">
        <v>3412</v>
      </c>
      <c r="C2525" s="56">
        <v>63597</v>
      </c>
      <c r="D2525" s="75">
        <v>0</v>
      </c>
      <c r="E2525">
        <f t="shared" si="44"/>
        <v>0</v>
      </c>
    </row>
    <row r="2526" spans="1:5" x14ac:dyDescent="0.2">
      <c r="A2526" s="53">
        <v>2525</v>
      </c>
      <c r="B2526" s="4" t="s">
        <v>3413</v>
      </c>
      <c r="C2526" s="56">
        <v>64002</v>
      </c>
      <c r="D2526" s="75">
        <v>0</v>
      </c>
      <c r="E2526">
        <f t="shared" si="44"/>
        <v>0</v>
      </c>
    </row>
    <row r="2527" spans="1:5" x14ac:dyDescent="0.2">
      <c r="A2527" s="53">
        <v>2526</v>
      </c>
      <c r="B2527" s="4" t="s">
        <v>3415</v>
      </c>
      <c r="C2527" s="56">
        <v>55710</v>
      </c>
      <c r="D2527" s="75">
        <v>0</v>
      </c>
      <c r="E2527">
        <f t="shared" si="44"/>
        <v>0</v>
      </c>
    </row>
    <row r="2528" spans="1:5" x14ac:dyDescent="0.2">
      <c r="A2528" s="53">
        <v>2527</v>
      </c>
      <c r="B2528" s="4" t="s">
        <v>3422</v>
      </c>
      <c r="C2528" s="56">
        <v>46985</v>
      </c>
      <c r="D2528" s="75">
        <v>0</v>
      </c>
      <c r="E2528">
        <f t="shared" si="44"/>
        <v>0</v>
      </c>
    </row>
    <row r="2529" spans="1:5" x14ac:dyDescent="0.2">
      <c r="A2529" s="53">
        <v>2528</v>
      </c>
      <c r="B2529" s="4" t="s">
        <v>3425</v>
      </c>
      <c r="C2529" s="56">
        <v>65115</v>
      </c>
      <c r="D2529" s="75">
        <v>0</v>
      </c>
      <c r="E2529">
        <f t="shared" si="44"/>
        <v>0</v>
      </c>
    </row>
    <row r="2530" spans="1:5" x14ac:dyDescent="0.2">
      <c r="A2530" s="53">
        <v>2529</v>
      </c>
      <c r="B2530" s="4" t="s">
        <v>3426</v>
      </c>
      <c r="C2530" s="56">
        <v>185025</v>
      </c>
      <c r="D2530" s="75">
        <v>0</v>
      </c>
      <c r="E2530">
        <f t="shared" si="44"/>
        <v>0</v>
      </c>
    </row>
    <row r="2531" spans="1:5" x14ac:dyDescent="0.2">
      <c r="A2531" s="53">
        <v>2530</v>
      </c>
      <c r="B2531" s="4" t="s">
        <v>3428</v>
      </c>
      <c r="C2531" s="56">
        <v>21587</v>
      </c>
      <c r="D2531" s="75">
        <v>0</v>
      </c>
      <c r="E2531">
        <f t="shared" si="44"/>
        <v>0</v>
      </c>
    </row>
    <row r="2532" spans="1:5" x14ac:dyDescent="0.2">
      <c r="A2532" s="53">
        <v>2531</v>
      </c>
      <c r="B2532" s="4" t="s">
        <v>3430</v>
      </c>
      <c r="C2532" s="56">
        <v>42737</v>
      </c>
      <c r="D2532" s="75">
        <v>0</v>
      </c>
      <c r="E2532">
        <f t="shared" si="44"/>
        <v>0</v>
      </c>
    </row>
    <row r="2533" spans="1:5" x14ac:dyDescent="0.2">
      <c r="A2533" s="53">
        <v>2532</v>
      </c>
      <c r="B2533" s="4" t="s">
        <v>3431</v>
      </c>
      <c r="C2533" s="56">
        <v>112634</v>
      </c>
      <c r="D2533" s="75">
        <v>0</v>
      </c>
      <c r="E2533">
        <f t="shared" si="44"/>
        <v>0</v>
      </c>
    </row>
    <row r="2534" spans="1:5" x14ac:dyDescent="0.2">
      <c r="A2534" s="53">
        <v>2533</v>
      </c>
      <c r="B2534" s="4" t="s">
        <v>3432</v>
      </c>
      <c r="C2534" s="56">
        <v>12994</v>
      </c>
      <c r="D2534" s="75">
        <v>0</v>
      </c>
      <c r="E2534">
        <f t="shared" si="44"/>
        <v>0</v>
      </c>
    </row>
    <row r="2535" spans="1:5" x14ac:dyDescent="0.2">
      <c r="A2535" s="53">
        <v>2534</v>
      </c>
      <c r="B2535" s="4" t="s">
        <v>3434</v>
      </c>
      <c r="C2535" s="56">
        <v>13626</v>
      </c>
      <c r="D2535" s="75">
        <v>0</v>
      </c>
      <c r="E2535">
        <f t="shared" si="44"/>
        <v>0</v>
      </c>
    </row>
    <row r="2536" spans="1:5" x14ac:dyDescent="0.2">
      <c r="A2536" s="53">
        <v>2535</v>
      </c>
      <c r="B2536" s="4" t="s">
        <v>3435</v>
      </c>
      <c r="C2536" s="56">
        <v>36305</v>
      </c>
      <c r="D2536" s="75">
        <v>0</v>
      </c>
      <c r="E2536">
        <f t="shared" si="44"/>
        <v>0</v>
      </c>
    </row>
    <row r="2537" spans="1:5" x14ac:dyDescent="0.2">
      <c r="A2537" s="53">
        <v>2536</v>
      </c>
      <c r="B2537" s="4" t="s">
        <v>3439</v>
      </c>
      <c r="C2537" s="56">
        <v>14276</v>
      </c>
      <c r="D2537" s="75">
        <v>0</v>
      </c>
      <c r="E2537">
        <f t="shared" si="44"/>
        <v>0</v>
      </c>
    </row>
    <row r="2538" spans="1:5" x14ac:dyDescent="0.2">
      <c r="A2538" s="53">
        <v>2537</v>
      </c>
      <c r="B2538" s="4" t="s">
        <v>3441</v>
      </c>
      <c r="C2538" s="56">
        <v>18727</v>
      </c>
      <c r="D2538" s="75">
        <v>0</v>
      </c>
      <c r="E2538">
        <f t="shared" si="44"/>
        <v>0</v>
      </c>
    </row>
    <row r="2539" spans="1:5" x14ac:dyDescent="0.2">
      <c r="A2539" s="53">
        <v>2538</v>
      </c>
      <c r="B2539" s="4" t="s">
        <v>3442</v>
      </c>
      <c r="C2539" s="56">
        <v>35918</v>
      </c>
      <c r="D2539" s="75">
        <v>0</v>
      </c>
      <c r="E2539">
        <f t="shared" si="44"/>
        <v>0</v>
      </c>
    </row>
    <row r="2540" spans="1:5" x14ac:dyDescent="0.2">
      <c r="A2540" s="53">
        <v>2539</v>
      </c>
      <c r="B2540" s="4" t="s">
        <v>3443</v>
      </c>
      <c r="C2540" s="56">
        <v>62978</v>
      </c>
      <c r="D2540" s="75">
        <v>0</v>
      </c>
      <c r="E2540">
        <f t="shared" si="44"/>
        <v>0</v>
      </c>
    </row>
    <row r="2541" spans="1:5" x14ac:dyDescent="0.2">
      <c r="A2541" s="53">
        <v>2540</v>
      </c>
      <c r="B2541" s="4" t="s">
        <v>3445</v>
      </c>
      <c r="C2541" s="56">
        <v>27061</v>
      </c>
      <c r="D2541" s="75">
        <v>0</v>
      </c>
      <c r="E2541">
        <f t="shared" si="44"/>
        <v>0</v>
      </c>
    </row>
    <row r="2542" spans="1:5" x14ac:dyDescent="0.2">
      <c r="A2542" s="53">
        <v>2541</v>
      </c>
      <c r="B2542" s="4" t="s">
        <v>3446</v>
      </c>
      <c r="C2542" s="56">
        <v>163404</v>
      </c>
      <c r="D2542" s="75">
        <v>0</v>
      </c>
      <c r="E2542">
        <f t="shared" si="44"/>
        <v>0</v>
      </c>
    </row>
    <row r="2543" spans="1:5" x14ac:dyDescent="0.2">
      <c r="A2543" s="53">
        <v>2542</v>
      </c>
      <c r="B2543" s="4" t="s">
        <v>3448</v>
      </c>
      <c r="C2543" s="56">
        <v>40664</v>
      </c>
      <c r="D2543" s="75">
        <v>0</v>
      </c>
      <c r="E2543">
        <f t="shared" si="44"/>
        <v>0</v>
      </c>
    </row>
    <row r="2544" spans="1:5" x14ac:dyDescent="0.2">
      <c r="A2544" s="53">
        <v>2543</v>
      </c>
      <c r="B2544" s="4" t="s">
        <v>3450</v>
      </c>
      <c r="C2544" s="56">
        <v>34380</v>
      </c>
      <c r="D2544" s="75">
        <v>0</v>
      </c>
      <c r="E2544">
        <f t="shared" si="44"/>
        <v>0</v>
      </c>
    </row>
    <row r="2545" spans="1:5" x14ac:dyDescent="0.2">
      <c r="A2545" s="53">
        <v>2544</v>
      </c>
      <c r="B2545" s="4" t="s">
        <v>3452</v>
      </c>
      <c r="C2545" s="56">
        <v>76429</v>
      </c>
      <c r="D2545" s="75">
        <v>0</v>
      </c>
      <c r="E2545">
        <f t="shared" si="44"/>
        <v>0</v>
      </c>
    </row>
    <row r="2546" spans="1:5" x14ac:dyDescent="0.2">
      <c r="A2546" s="53">
        <v>2545</v>
      </c>
      <c r="B2546" s="4" t="s">
        <v>3454</v>
      </c>
      <c r="C2546" s="56">
        <v>58655</v>
      </c>
      <c r="D2546" s="75">
        <v>0</v>
      </c>
      <c r="E2546">
        <f t="shared" si="44"/>
        <v>0</v>
      </c>
    </row>
    <row r="2547" spans="1:5" x14ac:dyDescent="0.2">
      <c r="A2547" s="53">
        <v>2546</v>
      </c>
      <c r="B2547" s="4" t="s">
        <v>3459</v>
      </c>
      <c r="C2547" s="56">
        <v>48065</v>
      </c>
      <c r="D2547" s="75">
        <v>0</v>
      </c>
      <c r="E2547">
        <f t="shared" si="44"/>
        <v>0</v>
      </c>
    </row>
    <row r="2548" spans="1:5" x14ac:dyDescent="0.2">
      <c r="A2548" s="53">
        <v>2547</v>
      </c>
      <c r="B2548" s="4" t="s">
        <v>3462</v>
      </c>
      <c r="C2548" s="56">
        <v>198972</v>
      </c>
      <c r="D2548" s="75">
        <v>0</v>
      </c>
      <c r="E2548">
        <f t="shared" si="44"/>
        <v>0</v>
      </c>
    </row>
    <row r="2549" spans="1:5" x14ac:dyDescent="0.2">
      <c r="A2549" s="53">
        <v>2548</v>
      </c>
      <c r="B2549" s="4" t="s">
        <v>3464</v>
      </c>
      <c r="C2549" s="56">
        <v>92373</v>
      </c>
      <c r="D2549" s="75">
        <v>0</v>
      </c>
      <c r="E2549">
        <f t="shared" si="44"/>
        <v>0</v>
      </c>
    </row>
    <row r="2550" spans="1:5" x14ac:dyDescent="0.2">
      <c r="A2550" s="53">
        <v>2549</v>
      </c>
      <c r="B2550" s="4" t="s">
        <v>3466</v>
      </c>
      <c r="C2550" s="56">
        <v>73446</v>
      </c>
      <c r="D2550" s="75">
        <v>0</v>
      </c>
      <c r="E2550">
        <f t="shared" si="44"/>
        <v>0</v>
      </c>
    </row>
    <row r="2551" spans="1:5" x14ac:dyDescent="0.2">
      <c r="A2551" s="53">
        <v>2550</v>
      </c>
      <c r="B2551" s="4" t="s">
        <v>3467</v>
      </c>
      <c r="C2551" s="56">
        <v>29013</v>
      </c>
      <c r="D2551" s="75">
        <v>0</v>
      </c>
      <c r="E2551">
        <f t="shared" si="44"/>
        <v>0</v>
      </c>
    </row>
    <row r="2552" spans="1:5" x14ac:dyDescent="0.2">
      <c r="A2552" s="53">
        <v>2551</v>
      </c>
      <c r="B2552" s="4" t="s">
        <v>3469</v>
      </c>
      <c r="C2552" s="56">
        <v>12645</v>
      </c>
      <c r="D2552" s="75">
        <v>0</v>
      </c>
      <c r="E2552">
        <f t="shared" si="44"/>
        <v>0</v>
      </c>
    </row>
    <row r="2553" spans="1:5" x14ac:dyDescent="0.2">
      <c r="A2553" s="53">
        <v>2552</v>
      </c>
      <c r="B2553" s="4" t="s">
        <v>3472</v>
      </c>
      <c r="C2553" s="56">
        <v>58389</v>
      </c>
      <c r="D2553" s="75">
        <v>0</v>
      </c>
      <c r="E2553">
        <f t="shared" si="44"/>
        <v>0</v>
      </c>
    </row>
    <row r="2554" spans="1:5" x14ac:dyDescent="0.2">
      <c r="A2554" s="53">
        <v>2553</v>
      </c>
      <c r="B2554" s="4" t="s">
        <v>3473</v>
      </c>
      <c r="C2554" s="56">
        <v>116758</v>
      </c>
      <c r="D2554" s="75">
        <v>0</v>
      </c>
      <c r="E2554">
        <f t="shared" si="44"/>
        <v>0</v>
      </c>
    </row>
    <row r="2555" spans="1:5" x14ac:dyDescent="0.2">
      <c r="A2555" s="53">
        <v>2554</v>
      </c>
      <c r="B2555" s="4" t="s">
        <v>3474</v>
      </c>
      <c r="C2555" s="56">
        <v>36549</v>
      </c>
      <c r="D2555" s="75">
        <v>0</v>
      </c>
      <c r="E2555">
        <f t="shared" si="44"/>
        <v>0</v>
      </c>
    </row>
    <row r="2556" spans="1:5" x14ac:dyDescent="0.2">
      <c r="A2556" s="53">
        <v>2555</v>
      </c>
      <c r="B2556" s="4" t="s">
        <v>3475</v>
      </c>
      <c r="C2556" s="56">
        <v>134176</v>
      </c>
      <c r="D2556" s="75">
        <v>0</v>
      </c>
      <c r="E2556">
        <f t="shared" si="44"/>
        <v>0</v>
      </c>
    </row>
    <row r="2557" spans="1:5" x14ac:dyDescent="0.2">
      <c r="A2557" s="53">
        <v>2556</v>
      </c>
      <c r="B2557" s="4" t="s">
        <v>3480</v>
      </c>
      <c r="C2557" s="56">
        <v>5649</v>
      </c>
      <c r="D2557" s="75">
        <v>0</v>
      </c>
      <c r="E2557">
        <f t="shared" si="44"/>
        <v>0</v>
      </c>
    </row>
    <row r="2558" spans="1:5" x14ac:dyDescent="0.2">
      <c r="A2558" s="53">
        <v>2557</v>
      </c>
      <c r="B2558" s="4" t="s">
        <v>3484</v>
      </c>
      <c r="C2558" s="56">
        <v>4882</v>
      </c>
      <c r="D2558" s="75">
        <v>0</v>
      </c>
      <c r="E2558">
        <f t="shared" si="44"/>
        <v>0</v>
      </c>
    </row>
    <row r="2559" spans="1:5" x14ac:dyDescent="0.2">
      <c r="A2559" s="53">
        <v>2558</v>
      </c>
      <c r="B2559" s="4" t="s">
        <v>3486</v>
      </c>
      <c r="C2559" s="56">
        <v>22159</v>
      </c>
      <c r="D2559" s="75">
        <v>0</v>
      </c>
      <c r="E2559">
        <f t="shared" si="44"/>
        <v>0</v>
      </c>
    </row>
    <row r="2560" spans="1:5" x14ac:dyDescent="0.2">
      <c r="A2560" s="53">
        <v>2559</v>
      </c>
      <c r="B2560" s="4" t="s">
        <v>3488</v>
      </c>
      <c r="C2560" s="56">
        <v>8515</v>
      </c>
      <c r="D2560" s="75">
        <v>0</v>
      </c>
      <c r="E2560">
        <f t="shared" si="44"/>
        <v>0</v>
      </c>
    </row>
    <row r="2561" spans="1:5" x14ac:dyDescent="0.2">
      <c r="A2561" s="53">
        <v>2560</v>
      </c>
      <c r="B2561" s="4" t="s">
        <v>3490</v>
      </c>
      <c r="C2561" s="56">
        <v>26130</v>
      </c>
      <c r="D2561" s="75">
        <v>0</v>
      </c>
      <c r="E2561">
        <f t="shared" si="44"/>
        <v>0</v>
      </c>
    </row>
    <row r="2562" spans="1:5" x14ac:dyDescent="0.2">
      <c r="A2562" s="53">
        <v>2561</v>
      </c>
      <c r="B2562" s="4" t="s">
        <v>3493</v>
      </c>
      <c r="C2562" s="56">
        <v>48910</v>
      </c>
      <c r="D2562" s="75">
        <v>0</v>
      </c>
      <c r="E2562">
        <f t="shared" si="44"/>
        <v>0</v>
      </c>
    </row>
    <row r="2563" spans="1:5" x14ac:dyDescent="0.2">
      <c r="A2563" s="53">
        <v>2562</v>
      </c>
      <c r="B2563" s="4" t="s">
        <v>3494</v>
      </c>
      <c r="C2563" s="56">
        <v>49196</v>
      </c>
      <c r="D2563" s="75">
        <v>0</v>
      </c>
      <c r="E2563">
        <f t="shared" ref="E2563:E2626" si="45">D2563/C2563*1000</f>
        <v>0</v>
      </c>
    </row>
    <row r="2564" spans="1:5" x14ac:dyDescent="0.2">
      <c r="A2564" s="53">
        <v>2563</v>
      </c>
      <c r="B2564" s="4" t="s">
        <v>3496</v>
      </c>
      <c r="C2564" s="56">
        <v>2059</v>
      </c>
      <c r="D2564" s="75">
        <v>0</v>
      </c>
      <c r="E2564">
        <f t="shared" si="45"/>
        <v>0</v>
      </c>
    </row>
    <row r="2565" spans="1:5" x14ac:dyDescent="0.2">
      <c r="A2565" s="53">
        <v>2564</v>
      </c>
      <c r="B2565" s="4" t="s">
        <v>3499</v>
      </c>
      <c r="C2565" s="56">
        <v>5436</v>
      </c>
      <c r="D2565" s="75">
        <v>0</v>
      </c>
      <c r="E2565">
        <f t="shared" si="45"/>
        <v>0</v>
      </c>
    </row>
    <row r="2566" spans="1:5" x14ac:dyDescent="0.2">
      <c r="A2566" s="53">
        <v>2565</v>
      </c>
      <c r="B2566" s="4" t="s">
        <v>3502</v>
      </c>
      <c r="C2566" s="56">
        <v>5432</v>
      </c>
      <c r="D2566" s="75">
        <v>0</v>
      </c>
      <c r="E2566">
        <f t="shared" si="45"/>
        <v>0</v>
      </c>
    </row>
    <row r="2567" spans="1:5" x14ac:dyDescent="0.2">
      <c r="A2567" s="53">
        <v>2566</v>
      </c>
      <c r="B2567" s="4" t="s">
        <v>3504</v>
      </c>
      <c r="C2567" s="56">
        <v>14518</v>
      </c>
      <c r="D2567" s="75">
        <v>0</v>
      </c>
      <c r="E2567">
        <f t="shared" si="45"/>
        <v>0</v>
      </c>
    </row>
    <row r="2568" spans="1:5" x14ac:dyDescent="0.2">
      <c r="A2568" s="53">
        <v>2567</v>
      </c>
      <c r="B2568" s="4" t="s">
        <v>3509</v>
      </c>
      <c r="C2568" s="56">
        <v>41910</v>
      </c>
      <c r="D2568" s="75">
        <v>0</v>
      </c>
      <c r="E2568">
        <f t="shared" si="45"/>
        <v>0</v>
      </c>
    </row>
    <row r="2569" spans="1:5" x14ac:dyDescent="0.2">
      <c r="A2569" s="53">
        <v>2568</v>
      </c>
      <c r="B2569" s="4" t="s">
        <v>3510</v>
      </c>
      <c r="C2569" s="56">
        <v>4207</v>
      </c>
      <c r="D2569" s="75">
        <v>0</v>
      </c>
      <c r="E2569">
        <f t="shared" si="45"/>
        <v>0</v>
      </c>
    </row>
    <row r="2570" spans="1:5" x14ac:dyDescent="0.2">
      <c r="A2570" s="53">
        <v>2569</v>
      </c>
      <c r="B2570" s="4" t="s">
        <v>3516</v>
      </c>
      <c r="C2570" s="56">
        <v>59128</v>
      </c>
      <c r="D2570" s="75">
        <v>0</v>
      </c>
      <c r="E2570">
        <f t="shared" si="45"/>
        <v>0</v>
      </c>
    </row>
    <row r="2571" spans="1:5" x14ac:dyDescent="0.2">
      <c r="A2571" s="53">
        <v>2570</v>
      </c>
      <c r="B2571" s="4" t="s">
        <v>3517</v>
      </c>
      <c r="C2571" s="56">
        <v>4067</v>
      </c>
      <c r="D2571" s="75">
        <v>0</v>
      </c>
      <c r="E2571">
        <f t="shared" si="45"/>
        <v>0</v>
      </c>
    </row>
    <row r="2572" spans="1:5" x14ac:dyDescent="0.2">
      <c r="A2572" s="53">
        <v>2571</v>
      </c>
      <c r="B2572" s="4" t="s">
        <v>3518</v>
      </c>
      <c r="C2572" s="56">
        <v>5373</v>
      </c>
      <c r="D2572" s="75">
        <v>0</v>
      </c>
      <c r="E2572">
        <f t="shared" si="45"/>
        <v>0</v>
      </c>
    </row>
    <row r="2573" spans="1:5" x14ac:dyDescent="0.2">
      <c r="A2573" s="53">
        <v>2572</v>
      </c>
      <c r="B2573" s="4" t="s">
        <v>3520</v>
      </c>
      <c r="C2573" s="56">
        <v>2327</v>
      </c>
      <c r="D2573" s="75">
        <v>0</v>
      </c>
      <c r="E2573">
        <f t="shared" si="45"/>
        <v>0</v>
      </c>
    </row>
    <row r="2574" spans="1:5" x14ac:dyDescent="0.2">
      <c r="A2574" s="53">
        <v>2573</v>
      </c>
      <c r="B2574" s="4" t="s">
        <v>3522</v>
      </c>
      <c r="C2574" s="56">
        <v>3172</v>
      </c>
      <c r="D2574" s="75">
        <v>0</v>
      </c>
      <c r="E2574">
        <f t="shared" si="45"/>
        <v>0</v>
      </c>
    </row>
    <row r="2575" spans="1:5" x14ac:dyDescent="0.2">
      <c r="A2575" s="53">
        <v>2574</v>
      </c>
      <c r="B2575" s="4" t="s">
        <v>3524</v>
      </c>
      <c r="C2575" s="56">
        <v>13455</v>
      </c>
      <c r="D2575" s="75">
        <v>0</v>
      </c>
      <c r="E2575">
        <f t="shared" si="45"/>
        <v>0</v>
      </c>
    </row>
    <row r="2576" spans="1:5" x14ac:dyDescent="0.2">
      <c r="A2576" s="53">
        <v>2575</v>
      </c>
      <c r="B2576" s="4" t="s">
        <v>3526</v>
      </c>
      <c r="C2576" s="56">
        <v>24764</v>
      </c>
      <c r="D2576" s="75">
        <v>0</v>
      </c>
      <c r="E2576">
        <f t="shared" si="45"/>
        <v>0</v>
      </c>
    </row>
    <row r="2577" spans="1:5" x14ac:dyDescent="0.2">
      <c r="A2577" s="53">
        <v>2576</v>
      </c>
      <c r="B2577" s="4" t="s">
        <v>3527</v>
      </c>
      <c r="C2577" s="56">
        <v>5431</v>
      </c>
      <c r="D2577" s="75">
        <v>0</v>
      </c>
      <c r="E2577">
        <f t="shared" si="45"/>
        <v>0</v>
      </c>
    </row>
    <row r="2578" spans="1:5" x14ac:dyDescent="0.2">
      <c r="A2578" s="53">
        <v>2577</v>
      </c>
      <c r="B2578" s="4" t="s">
        <v>3528</v>
      </c>
      <c r="C2578" s="56">
        <v>10448</v>
      </c>
      <c r="D2578" s="75">
        <v>0</v>
      </c>
      <c r="E2578">
        <f t="shared" si="45"/>
        <v>0</v>
      </c>
    </row>
    <row r="2579" spans="1:5" x14ac:dyDescent="0.2">
      <c r="A2579" s="53">
        <v>2578</v>
      </c>
      <c r="B2579" s="4" t="s">
        <v>3531</v>
      </c>
      <c r="C2579" s="56">
        <v>15795</v>
      </c>
      <c r="D2579" s="75">
        <v>0</v>
      </c>
      <c r="E2579">
        <f t="shared" si="45"/>
        <v>0</v>
      </c>
    </row>
    <row r="2580" spans="1:5" x14ac:dyDescent="0.2">
      <c r="A2580" s="53">
        <v>2579</v>
      </c>
      <c r="B2580" s="4" t="s">
        <v>3533</v>
      </c>
      <c r="C2580" s="56">
        <v>8181</v>
      </c>
      <c r="D2580" s="75">
        <v>0</v>
      </c>
      <c r="E2580">
        <f t="shared" si="45"/>
        <v>0</v>
      </c>
    </row>
    <row r="2581" spans="1:5" x14ac:dyDescent="0.2">
      <c r="A2581" s="53">
        <v>2580</v>
      </c>
      <c r="B2581" s="4" t="s">
        <v>3534</v>
      </c>
      <c r="C2581" s="56">
        <v>9645</v>
      </c>
      <c r="D2581" s="75">
        <v>0</v>
      </c>
      <c r="E2581">
        <f t="shared" si="45"/>
        <v>0</v>
      </c>
    </row>
    <row r="2582" spans="1:5" x14ac:dyDescent="0.2">
      <c r="A2582" s="53">
        <v>2581</v>
      </c>
      <c r="B2582" s="4" t="s">
        <v>3536</v>
      </c>
      <c r="C2582" s="56">
        <v>50196</v>
      </c>
      <c r="D2582" s="75">
        <v>0</v>
      </c>
      <c r="E2582">
        <f t="shared" si="45"/>
        <v>0</v>
      </c>
    </row>
    <row r="2583" spans="1:5" x14ac:dyDescent="0.2">
      <c r="A2583" s="53">
        <v>2582</v>
      </c>
      <c r="B2583" s="4" t="s">
        <v>3538</v>
      </c>
      <c r="C2583" s="56">
        <v>35278</v>
      </c>
      <c r="D2583" s="75">
        <v>0</v>
      </c>
      <c r="E2583">
        <f t="shared" si="45"/>
        <v>0</v>
      </c>
    </row>
    <row r="2584" spans="1:5" x14ac:dyDescent="0.2">
      <c r="A2584" s="53">
        <v>2583</v>
      </c>
      <c r="B2584" s="4" t="s">
        <v>3540</v>
      </c>
      <c r="C2584" s="56">
        <v>10780</v>
      </c>
      <c r="D2584" s="75">
        <v>0</v>
      </c>
      <c r="E2584">
        <f t="shared" si="45"/>
        <v>0</v>
      </c>
    </row>
    <row r="2585" spans="1:5" x14ac:dyDescent="0.2">
      <c r="A2585" s="53">
        <v>2584</v>
      </c>
      <c r="B2585" s="4" t="s">
        <v>3544</v>
      </c>
      <c r="C2585" s="56">
        <v>16255</v>
      </c>
      <c r="D2585" s="75">
        <v>0</v>
      </c>
      <c r="E2585">
        <f t="shared" si="45"/>
        <v>0</v>
      </c>
    </row>
    <row r="2586" spans="1:5" x14ac:dyDescent="0.2">
      <c r="A2586" s="53">
        <v>2585</v>
      </c>
      <c r="B2586" s="4" t="s">
        <v>3545</v>
      </c>
      <c r="C2586" s="56">
        <v>40416</v>
      </c>
      <c r="D2586" s="75">
        <v>0</v>
      </c>
      <c r="E2586">
        <f t="shared" si="45"/>
        <v>0</v>
      </c>
    </row>
    <row r="2587" spans="1:5" x14ac:dyDescent="0.2">
      <c r="A2587" s="53">
        <v>2586</v>
      </c>
      <c r="B2587" s="4" t="s">
        <v>3556</v>
      </c>
      <c r="C2587" s="56">
        <v>9522</v>
      </c>
      <c r="D2587" s="75">
        <v>0</v>
      </c>
      <c r="E2587">
        <f t="shared" si="45"/>
        <v>0</v>
      </c>
    </row>
    <row r="2588" spans="1:5" x14ac:dyDescent="0.2">
      <c r="A2588" s="53">
        <v>2587</v>
      </c>
      <c r="B2588" s="4" t="s">
        <v>3565</v>
      </c>
      <c r="C2588" s="56">
        <v>30438</v>
      </c>
      <c r="D2588" s="75">
        <v>0</v>
      </c>
      <c r="E2588">
        <f t="shared" si="45"/>
        <v>0</v>
      </c>
    </row>
    <row r="2589" spans="1:5" x14ac:dyDescent="0.2">
      <c r="A2589" s="53">
        <v>2588</v>
      </c>
      <c r="B2589" s="4" t="s">
        <v>3566</v>
      </c>
      <c r="C2589" s="56">
        <v>16029</v>
      </c>
      <c r="D2589" s="75">
        <v>0</v>
      </c>
      <c r="E2589">
        <f t="shared" si="45"/>
        <v>0</v>
      </c>
    </row>
    <row r="2590" spans="1:5" x14ac:dyDescent="0.2">
      <c r="A2590" s="53">
        <v>2589</v>
      </c>
      <c r="B2590" s="4" t="s">
        <v>3569</v>
      </c>
      <c r="C2590" s="56">
        <v>43320</v>
      </c>
      <c r="D2590" s="75">
        <v>0</v>
      </c>
      <c r="E2590">
        <f t="shared" si="45"/>
        <v>0</v>
      </c>
    </row>
    <row r="2591" spans="1:5" x14ac:dyDescent="0.2">
      <c r="A2591" s="53">
        <v>2590</v>
      </c>
      <c r="B2591" s="4" t="s">
        <v>3571</v>
      </c>
      <c r="C2591" s="56">
        <v>38528</v>
      </c>
      <c r="D2591" s="75">
        <v>0</v>
      </c>
      <c r="E2591">
        <f t="shared" si="45"/>
        <v>0</v>
      </c>
    </row>
    <row r="2592" spans="1:5" x14ac:dyDescent="0.2">
      <c r="A2592" s="53">
        <v>2591</v>
      </c>
      <c r="B2592" s="4" t="s">
        <v>3572</v>
      </c>
      <c r="C2592" s="56">
        <v>75102</v>
      </c>
      <c r="D2592" s="75">
        <v>0</v>
      </c>
      <c r="E2592">
        <f t="shared" si="45"/>
        <v>0</v>
      </c>
    </row>
    <row r="2593" spans="1:5" x14ac:dyDescent="0.2">
      <c r="A2593" s="53">
        <v>2592</v>
      </c>
      <c r="B2593" s="4" t="s">
        <v>3575</v>
      </c>
      <c r="C2593" s="56">
        <v>3259</v>
      </c>
      <c r="D2593" s="75">
        <v>0</v>
      </c>
      <c r="E2593">
        <f t="shared" si="45"/>
        <v>0</v>
      </c>
    </row>
    <row r="2594" spans="1:5" x14ac:dyDescent="0.2">
      <c r="A2594" s="53">
        <v>2593</v>
      </c>
      <c r="B2594" s="4" t="s">
        <v>3579</v>
      </c>
      <c r="C2594" s="56">
        <v>23441</v>
      </c>
      <c r="D2594" s="75">
        <v>0</v>
      </c>
      <c r="E2594">
        <f t="shared" si="45"/>
        <v>0</v>
      </c>
    </row>
    <row r="2595" spans="1:5" x14ac:dyDescent="0.2">
      <c r="A2595" s="53">
        <v>2594</v>
      </c>
      <c r="B2595" s="4" t="s">
        <v>3580</v>
      </c>
      <c r="C2595" s="56">
        <v>40842</v>
      </c>
      <c r="D2595" s="75">
        <v>0</v>
      </c>
      <c r="E2595">
        <f t="shared" si="45"/>
        <v>0</v>
      </c>
    </row>
    <row r="2596" spans="1:5" x14ac:dyDescent="0.2">
      <c r="A2596" s="53">
        <v>2595</v>
      </c>
      <c r="B2596" s="4" t="s">
        <v>3582</v>
      </c>
      <c r="C2596" s="56">
        <v>44310</v>
      </c>
      <c r="D2596" s="75">
        <v>0</v>
      </c>
      <c r="E2596">
        <f t="shared" si="45"/>
        <v>0</v>
      </c>
    </row>
    <row r="2597" spans="1:5" x14ac:dyDescent="0.2">
      <c r="A2597" s="53">
        <v>2596</v>
      </c>
      <c r="B2597" s="4" t="s">
        <v>3583</v>
      </c>
      <c r="C2597" s="56">
        <v>20322</v>
      </c>
      <c r="D2597" s="75">
        <v>0</v>
      </c>
      <c r="E2597">
        <f t="shared" si="45"/>
        <v>0</v>
      </c>
    </row>
    <row r="2598" spans="1:5" x14ac:dyDescent="0.2">
      <c r="A2598" s="53">
        <v>2597</v>
      </c>
      <c r="B2598" s="4" t="s">
        <v>3590</v>
      </c>
      <c r="C2598" s="56">
        <v>54037</v>
      </c>
      <c r="D2598" s="75">
        <v>0</v>
      </c>
      <c r="E2598">
        <f t="shared" si="45"/>
        <v>0</v>
      </c>
    </row>
    <row r="2599" spans="1:5" x14ac:dyDescent="0.2">
      <c r="A2599" s="53">
        <v>2598</v>
      </c>
      <c r="B2599" s="4" t="s">
        <v>3591</v>
      </c>
      <c r="C2599" s="56">
        <v>10884</v>
      </c>
      <c r="D2599" s="75">
        <v>0</v>
      </c>
      <c r="E2599">
        <f t="shared" si="45"/>
        <v>0</v>
      </c>
    </row>
    <row r="2600" spans="1:5" x14ac:dyDescent="0.2">
      <c r="A2600" s="53">
        <v>2599</v>
      </c>
      <c r="B2600" s="4" t="s">
        <v>3593</v>
      </c>
      <c r="C2600" s="56">
        <v>8443</v>
      </c>
      <c r="D2600" s="75">
        <v>0</v>
      </c>
      <c r="E2600">
        <f t="shared" si="45"/>
        <v>0</v>
      </c>
    </row>
    <row r="2601" spans="1:5" x14ac:dyDescent="0.2">
      <c r="A2601" s="53">
        <v>2600</v>
      </c>
      <c r="B2601" s="4" t="s">
        <v>3595</v>
      </c>
      <c r="C2601" s="56">
        <v>19827</v>
      </c>
      <c r="D2601" s="75">
        <v>0</v>
      </c>
      <c r="E2601">
        <f t="shared" si="45"/>
        <v>0</v>
      </c>
    </row>
    <row r="2602" spans="1:5" x14ac:dyDescent="0.2">
      <c r="A2602" s="53">
        <v>2601</v>
      </c>
      <c r="B2602" s="4" t="s">
        <v>3601</v>
      </c>
      <c r="C2602" s="56">
        <v>40926</v>
      </c>
      <c r="D2602" s="75">
        <v>0</v>
      </c>
      <c r="E2602">
        <f t="shared" si="45"/>
        <v>0</v>
      </c>
    </row>
    <row r="2603" spans="1:5" x14ac:dyDescent="0.2">
      <c r="A2603" s="53">
        <v>2602</v>
      </c>
      <c r="B2603" s="4" t="s">
        <v>3605</v>
      </c>
      <c r="C2603" s="56">
        <v>27564</v>
      </c>
      <c r="D2603" s="75">
        <v>0</v>
      </c>
      <c r="E2603">
        <f t="shared" si="45"/>
        <v>0</v>
      </c>
    </row>
    <row r="2604" spans="1:5" x14ac:dyDescent="0.2">
      <c r="A2604" s="53">
        <v>2603</v>
      </c>
      <c r="B2604" s="4" t="s">
        <v>3607</v>
      </c>
      <c r="C2604" s="56">
        <v>22621</v>
      </c>
      <c r="D2604" s="75">
        <v>0</v>
      </c>
      <c r="E2604">
        <f t="shared" si="45"/>
        <v>0</v>
      </c>
    </row>
    <row r="2605" spans="1:5" x14ac:dyDescent="0.2">
      <c r="A2605" s="53">
        <v>2604</v>
      </c>
      <c r="B2605" s="4" t="s">
        <v>3611</v>
      </c>
      <c r="C2605" s="56">
        <v>1971</v>
      </c>
      <c r="D2605" s="75">
        <v>0</v>
      </c>
      <c r="E2605">
        <f t="shared" si="45"/>
        <v>0</v>
      </c>
    </row>
    <row r="2606" spans="1:5" x14ac:dyDescent="0.2">
      <c r="A2606" s="53">
        <v>2605</v>
      </c>
      <c r="B2606" s="4" t="s">
        <v>3613</v>
      </c>
      <c r="C2606" s="56">
        <v>7075</v>
      </c>
      <c r="D2606" s="75">
        <v>0</v>
      </c>
      <c r="E2606">
        <f t="shared" si="45"/>
        <v>0</v>
      </c>
    </row>
    <row r="2607" spans="1:5" x14ac:dyDescent="0.2">
      <c r="A2607" s="53">
        <v>2606</v>
      </c>
      <c r="B2607" s="4" t="s">
        <v>3614</v>
      </c>
      <c r="C2607" s="56">
        <v>7380</v>
      </c>
      <c r="D2607" s="75">
        <v>0</v>
      </c>
      <c r="E2607">
        <f t="shared" si="45"/>
        <v>0</v>
      </c>
    </row>
    <row r="2608" spans="1:5" x14ac:dyDescent="0.2">
      <c r="A2608" s="53">
        <v>2607</v>
      </c>
      <c r="B2608" s="4" t="s">
        <v>3616</v>
      </c>
      <c r="C2608" s="56">
        <v>23720</v>
      </c>
      <c r="D2608" s="75">
        <v>0</v>
      </c>
      <c r="E2608">
        <f t="shared" si="45"/>
        <v>0</v>
      </c>
    </row>
    <row r="2609" spans="1:5" x14ac:dyDescent="0.2">
      <c r="A2609" s="53">
        <v>2608</v>
      </c>
      <c r="B2609" s="4" t="s">
        <v>3619</v>
      </c>
      <c r="C2609" s="56">
        <v>25740</v>
      </c>
      <c r="D2609" s="75">
        <v>0</v>
      </c>
      <c r="E2609">
        <f t="shared" si="45"/>
        <v>0</v>
      </c>
    </row>
    <row r="2610" spans="1:5" x14ac:dyDescent="0.2">
      <c r="A2610" s="53">
        <v>2609</v>
      </c>
      <c r="B2610" s="4" t="s">
        <v>3624</v>
      </c>
      <c r="C2610" s="56">
        <v>8187</v>
      </c>
      <c r="D2610" s="75">
        <v>0</v>
      </c>
      <c r="E2610">
        <f t="shared" si="45"/>
        <v>0</v>
      </c>
    </row>
    <row r="2611" spans="1:5" x14ac:dyDescent="0.2">
      <c r="A2611" s="53">
        <v>2610</v>
      </c>
      <c r="B2611" s="4" t="s">
        <v>3631</v>
      </c>
      <c r="C2611" s="56">
        <v>12602</v>
      </c>
      <c r="D2611" s="75">
        <v>0</v>
      </c>
      <c r="E2611">
        <f t="shared" si="45"/>
        <v>0</v>
      </c>
    </row>
    <row r="2612" spans="1:5" x14ac:dyDescent="0.2">
      <c r="A2612" s="53">
        <v>2611</v>
      </c>
      <c r="B2612" s="4" t="s">
        <v>3634</v>
      </c>
      <c r="C2612" s="56">
        <v>90037</v>
      </c>
      <c r="D2612" s="75">
        <v>0</v>
      </c>
      <c r="E2612">
        <f t="shared" si="45"/>
        <v>0</v>
      </c>
    </row>
    <row r="2613" spans="1:5" x14ac:dyDescent="0.2">
      <c r="A2613" s="53">
        <v>2612</v>
      </c>
      <c r="B2613" s="4" t="s">
        <v>3635</v>
      </c>
      <c r="C2613" s="56">
        <v>2051</v>
      </c>
      <c r="D2613" s="75">
        <v>0</v>
      </c>
      <c r="E2613">
        <f t="shared" si="45"/>
        <v>0</v>
      </c>
    </row>
    <row r="2614" spans="1:5" x14ac:dyDescent="0.2">
      <c r="A2614" s="53">
        <v>2613</v>
      </c>
      <c r="B2614" s="4" t="s">
        <v>3636</v>
      </c>
      <c r="C2614" s="56">
        <v>27384</v>
      </c>
      <c r="D2614" s="75">
        <v>0</v>
      </c>
      <c r="E2614">
        <f t="shared" si="45"/>
        <v>0</v>
      </c>
    </row>
    <row r="2615" spans="1:5" x14ac:dyDescent="0.2">
      <c r="A2615" s="53">
        <v>2614</v>
      </c>
      <c r="B2615" s="4" t="s">
        <v>3638</v>
      </c>
      <c r="C2615" s="56">
        <v>81119</v>
      </c>
      <c r="D2615" s="75">
        <v>0</v>
      </c>
      <c r="E2615">
        <f t="shared" si="45"/>
        <v>0</v>
      </c>
    </row>
    <row r="2616" spans="1:5" x14ac:dyDescent="0.2">
      <c r="A2616" s="53">
        <v>2615</v>
      </c>
      <c r="B2616" s="4" t="s">
        <v>3641</v>
      </c>
      <c r="C2616" s="56">
        <v>7595</v>
      </c>
      <c r="D2616" s="75">
        <v>0</v>
      </c>
      <c r="E2616">
        <f t="shared" si="45"/>
        <v>0</v>
      </c>
    </row>
    <row r="2617" spans="1:5" x14ac:dyDescent="0.2">
      <c r="A2617" s="53">
        <v>2616</v>
      </c>
      <c r="B2617" s="4" t="s">
        <v>3643</v>
      </c>
      <c r="C2617" s="56">
        <v>26310</v>
      </c>
      <c r="D2617" s="75">
        <v>0</v>
      </c>
      <c r="E2617">
        <f t="shared" si="45"/>
        <v>0</v>
      </c>
    </row>
    <row r="2618" spans="1:5" x14ac:dyDescent="0.2">
      <c r="A2618" s="53">
        <v>2617</v>
      </c>
      <c r="B2618" s="4" t="s">
        <v>3646</v>
      </c>
      <c r="C2618" s="56">
        <v>1472</v>
      </c>
      <c r="D2618" s="75">
        <v>0</v>
      </c>
      <c r="E2618">
        <f t="shared" si="45"/>
        <v>0</v>
      </c>
    </row>
    <row r="2619" spans="1:5" x14ac:dyDescent="0.2">
      <c r="A2619" s="53">
        <v>2618</v>
      </c>
      <c r="B2619" s="4" t="s">
        <v>3647</v>
      </c>
      <c r="C2619" s="56">
        <v>110024</v>
      </c>
      <c r="D2619" s="75">
        <v>0</v>
      </c>
      <c r="E2619">
        <f t="shared" si="45"/>
        <v>0</v>
      </c>
    </row>
    <row r="2620" spans="1:5" x14ac:dyDescent="0.2">
      <c r="A2620" s="53">
        <v>2619</v>
      </c>
      <c r="B2620" s="4" t="s">
        <v>3649</v>
      </c>
      <c r="C2620" s="56">
        <v>107594</v>
      </c>
      <c r="D2620" s="75">
        <v>0</v>
      </c>
      <c r="E2620">
        <f t="shared" si="45"/>
        <v>0</v>
      </c>
    </row>
    <row r="2621" spans="1:5" x14ac:dyDescent="0.2">
      <c r="A2621" s="53">
        <v>2620</v>
      </c>
      <c r="B2621" s="4" t="s">
        <v>3655</v>
      </c>
      <c r="C2621" s="56">
        <v>47480</v>
      </c>
      <c r="D2621" s="75">
        <v>0</v>
      </c>
      <c r="E2621">
        <f t="shared" si="45"/>
        <v>0</v>
      </c>
    </row>
    <row r="2622" spans="1:5" x14ac:dyDescent="0.2">
      <c r="A2622" s="53">
        <v>2621</v>
      </c>
      <c r="B2622" s="4" t="s">
        <v>3661</v>
      </c>
      <c r="C2622" s="56">
        <v>59600</v>
      </c>
      <c r="D2622" s="75">
        <v>0</v>
      </c>
      <c r="E2622">
        <f t="shared" si="45"/>
        <v>0</v>
      </c>
    </row>
    <row r="2623" spans="1:5" x14ac:dyDescent="0.2">
      <c r="A2623" s="53">
        <v>2622</v>
      </c>
      <c r="B2623" s="4" t="s">
        <v>3668</v>
      </c>
      <c r="C2623" s="56">
        <v>65868</v>
      </c>
      <c r="D2623" s="75">
        <v>0</v>
      </c>
      <c r="E2623">
        <f t="shared" si="45"/>
        <v>0</v>
      </c>
    </row>
    <row r="2624" spans="1:5" x14ac:dyDescent="0.2">
      <c r="A2624" s="53">
        <v>2623</v>
      </c>
      <c r="B2624" s="4" t="s">
        <v>3669</v>
      </c>
      <c r="C2624" s="56">
        <v>157393</v>
      </c>
      <c r="D2624" s="75">
        <v>0</v>
      </c>
      <c r="E2624">
        <f t="shared" si="45"/>
        <v>0</v>
      </c>
    </row>
    <row r="2625" spans="1:5" x14ac:dyDescent="0.2">
      <c r="A2625" s="53">
        <v>2624</v>
      </c>
      <c r="B2625" s="4" t="s">
        <v>3677</v>
      </c>
      <c r="C2625" s="56">
        <v>37870</v>
      </c>
      <c r="D2625" s="75">
        <v>0</v>
      </c>
      <c r="E2625">
        <f t="shared" si="45"/>
        <v>0</v>
      </c>
    </row>
    <row r="2626" spans="1:5" x14ac:dyDescent="0.2">
      <c r="A2626" s="53">
        <v>2625</v>
      </c>
      <c r="B2626" s="4" t="s">
        <v>3679</v>
      </c>
      <c r="C2626" s="56">
        <v>81792</v>
      </c>
      <c r="D2626" s="75">
        <v>0</v>
      </c>
      <c r="E2626">
        <f t="shared" si="45"/>
        <v>0</v>
      </c>
    </row>
    <row r="2627" spans="1:5" x14ac:dyDescent="0.2">
      <c r="A2627" s="53">
        <v>2626</v>
      </c>
      <c r="B2627" s="4" t="s">
        <v>3684</v>
      </c>
      <c r="C2627" s="56">
        <v>29926</v>
      </c>
      <c r="D2627" s="75">
        <v>0</v>
      </c>
      <c r="E2627">
        <f t="shared" ref="E2627:E2690" si="46">D2627/C2627*1000</f>
        <v>0</v>
      </c>
    </row>
    <row r="2628" spans="1:5" x14ac:dyDescent="0.2">
      <c r="A2628" s="53">
        <v>2627</v>
      </c>
      <c r="B2628" s="4" t="s">
        <v>3687</v>
      </c>
      <c r="C2628" s="56">
        <v>6614</v>
      </c>
      <c r="D2628" s="75">
        <v>0</v>
      </c>
      <c r="E2628">
        <f t="shared" si="46"/>
        <v>0</v>
      </c>
    </row>
    <row r="2629" spans="1:5" x14ac:dyDescent="0.2">
      <c r="A2629" s="53">
        <v>2628</v>
      </c>
      <c r="B2629" s="4" t="s">
        <v>3690</v>
      </c>
      <c r="C2629" s="56">
        <v>14483</v>
      </c>
      <c r="D2629" s="75">
        <v>0</v>
      </c>
      <c r="E2629">
        <f t="shared" si="46"/>
        <v>0</v>
      </c>
    </row>
    <row r="2630" spans="1:5" x14ac:dyDescent="0.2">
      <c r="A2630" s="53">
        <v>2629</v>
      </c>
      <c r="B2630" s="4" t="s">
        <v>3692</v>
      </c>
      <c r="C2630" s="56">
        <v>43001</v>
      </c>
      <c r="D2630" s="75">
        <v>0</v>
      </c>
      <c r="E2630">
        <f t="shared" si="46"/>
        <v>0</v>
      </c>
    </row>
    <row r="2631" spans="1:5" x14ac:dyDescent="0.2">
      <c r="A2631" s="53">
        <v>2630</v>
      </c>
      <c r="B2631" s="4" t="s">
        <v>3696</v>
      </c>
      <c r="C2631" s="56">
        <v>43255</v>
      </c>
      <c r="D2631" s="75">
        <v>0</v>
      </c>
      <c r="E2631">
        <f t="shared" si="46"/>
        <v>0</v>
      </c>
    </row>
    <row r="2632" spans="1:5" x14ac:dyDescent="0.2">
      <c r="A2632" s="53">
        <v>2631</v>
      </c>
      <c r="B2632" s="4" t="s">
        <v>3697</v>
      </c>
      <c r="C2632" s="56">
        <v>23403</v>
      </c>
      <c r="D2632" s="75">
        <v>0</v>
      </c>
      <c r="E2632">
        <f t="shared" si="46"/>
        <v>0</v>
      </c>
    </row>
    <row r="2633" spans="1:5" x14ac:dyDescent="0.2">
      <c r="A2633" s="53">
        <v>2632</v>
      </c>
      <c r="B2633" s="4" t="s">
        <v>3702</v>
      </c>
      <c r="C2633" s="56">
        <v>83911</v>
      </c>
      <c r="D2633" s="75">
        <v>0</v>
      </c>
      <c r="E2633">
        <f t="shared" si="46"/>
        <v>0</v>
      </c>
    </row>
    <row r="2634" spans="1:5" x14ac:dyDescent="0.2">
      <c r="A2634" s="53">
        <v>2633</v>
      </c>
      <c r="B2634" s="4" t="s">
        <v>3714</v>
      </c>
      <c r="C2634" s="56">
        <v>46127</v>
      </c>
      <c r="D2634" s="75">
        <v>0</v>
      </c>
      <c r="E2634">
        <f t="shared" si="46"/>
        <v>0</v>
      </c>
    </row>
    <row r="2635" spans="1:5" x14ac:dyDescent="0.2">
      <c r="A2635" s="53">
        <v>2634</v>
      </c>
      <c r="B2635" s="4" t="s">
        <v>3718</v>
      </c>
      <c r="C2635" s="56">
        <v>17868</v>
      </c>
      <c r="D2635" s="75">
        <v>0</v>
      </c>
      <c r="E2635">
        <f t="shared" si="46"/>
        <v>0</v>
      </c>
    </row>
    <row r="2636" spans="1:5" x14ac:dyDescent="0.2">
      <c r="A2636" s="53">
        <v>2635</v>
      </c>
      <c r="B2636" s="4" t="s">
        <v>3720</v>
      </c>
      <c r="C2636" s="56">
        <v>324411</v>
      </c>
      <c r="D2636" s="75">
        <v>0</v>
      </c>
      <c r="E2636">
        <f t="shared" si="46"/>
        <v>0</v>
      </c>
    </row>
    <row r="2637" spans="1:5" x14ac:dyDescent="0.2">
      <c r="A2637" s="53">
        <v>2636</v>
      </c>
      <c r="B2637" s="4" t="s">
        <v>3726</v>
      </c>
      <c r="C2637" s="56">
        <v>62808</v>
      </c>
      <c r="D2637" s="75">
        <v>0</v>
      </c>
      <c r="E2637">
        <f t="shared" si="46"/>
        <v>0</v>
      </c>
    </row>
    <row r="2638" spans="1:5" x14ac:dyDescent="0.2">
      <c r="A2638" s="53">
        <v>2637</v>
      </c>
      <c r="B2638" s="4" t="s">
        <v>3727</v>
      </c>
      <c r="C2638" s="56">
        <v>15897</v>
      </c>
      <c r="D2638" s="75">
        <v>0</v>
      </c>
      <c r="E2638">
        <f t="shared" si="46"/>
        <v>0</v>
      </c>
    </row>
    <row r="2639" spans="1:5" x14ac:dyDescent="0.2">
      <c r="A2639" s="53">
        <v>2638</v>
      </c>
      <c r="B2639" s="4" t="s">
        <v>3731</v>
      </c>
      <c r="C2639" s="56">
        <v>39655</v>
      </c>
      <c r="D2639" s="75">
        <v>0</v>
      </c>
      <c r="E2639">
        <f t="shared" si="46"/>
        <v>0</v>
      </c>
    </row>
    <row r="2640" spans="1:5" x14ac:dyDescent="0.2">
      <c r="A2640" s="53">
        <v>2639</v>
      </c>
      <c r="B2640" s="4" t="s">
        <v>3733</v>
      </c>
      <c r="C2640" s="56">
        <v>72004</v>
      </c>
      <c r="D2640" s="75">
        <v>0</v>
      </c>
      <c r="E2640">
        <f t="shared" si="46"/>
        <v>0</v>
      </c>
    </row>
    <row r="2641" spans="1:5" x14ac:dyDescent="0.2">
      <c r="A2641" s="53">
        <v>2640</v>
      </c>
      <c r="B2641" s="4" t="s">
        <v>3734</v>
      </c>
      <c r="C2641" s="56">
        <v>5856</v>
      </c>
      <c r="D2641" s="75">
        <v>0</v>
      </c>
      <c r="E2641">
        <f t="shared" si="46"/>
        <v>0</v>
      </c>
    </row>
    <row r="2642" spans="1:5" x14ac:dyDescent="0.2">
      <c r="A2642" s="53">
        <v>2641</v>
      </c>
      <c r="B2642" s="4" t="s">
        <v>3737</v>
      </c>
      <c r="C2642" s="56">
        <v>40502</v>
      </c>
      <c r="D2642" s="75">
        <v>0</v>
      </c>
      <c r="E2642">
        <f t="shared" si="46"/>
        <v>0</v>
      </c>
    </row>
    <row r="2643" spans="1:5" x14ac:dyDescent="0.2">
      <c r="A2643" s="53">
        <v>2642</v>
      </c>
      <c r="B2643" s="4" t="s">
        <v>3738</v>
      </c>
      <c r="C2643" s="56">
        <v>42313</v>
      </c>
      <c r="D2643" s="75">
        <v>0</v>
      </c>
      <c r="E2643">
        <f t="shared" si="46"/>
        <v>0</v>
      </c>
    </row>
    <row r="2644" spans="1:5" x14ac:dyDescent="0.2">
      <c r="A2644" s="53">
        <v>2643</v>
      </c>
      <c r="B2644" s="4" t="s">
        <v>3741</v>
      </c>
      <c r="C2644" s="56">
        <v>37038</v>
      </c>
      <c r="D2644" s="75">
        <v>0</v>
      </c>
      <c r="E2644">
        <f t="shared" si="46"/>
        <v>0</v>
      </c>
    </row>
    <row r="2645" spans="1:5" x14ac:dyDescent="0.2">
      <c r="A2645" s="53">
        <v>2644</v>
      </c>
      <c r="B2645" s="4" t="s">
        <v>3746</v>
      </c>
      <c r="C2645" s="56">
        <v>25790</v>
      </c>
      <c r="D2645" s="75">
        <v>0</v>
      </c>
      <c r="E2645">
        <f t="shared" si="46"/>
        <v>0</v>
      </c>
    </row>
    <row r="2646" spans="1:5" x14ac:dyDescent="0.2">
      <c r="A2646" s="53">
        <v>2645</v>
      </c>
      <c r="B2646" s="4" t="s">
        <v>3748</v>
      </c>
      <c r="C2646" s="56">
        <v>50001</v>
      </c>
      <c r="D2646" s="75">
        <v>0</v>
      </c>
      <c r="E2646">
        <f t="shared" si="46"/>
        <v>0</v>
      </c>
    </row>
    <row r="2647" spans="1:5" x14ac:dyDescent="0.2">
      <c r="A2647" s="53">
        <v>2646</v>
      </c>
      <c r="B2647" s="4" t="s">
        <v>3750</v>
      </c>
      <c r="C2647" s="56">
        <v>83051</v>
      </c>
      <c r="D2647" s="75">
        <v>0</v>
      </c>
      <c r="E2647">
        <f t="shared" si="46"/>
        <v>0</v>
      </c>
    </row>
    <row r="2648" spans="1:5" x14ac:dyDescent="0.2">
      <c r="A2648" s="53">
        <v>2647</v>
      </c>
      <c r="B2648" s="4" t="s">
        <v>3754</v>
      </c>
      <c r="C2648" s="56">
        <v>129795</v>
      </c>
      <c r="D2648" s="75">
        <v>0</v>
      </c>
      <c r="E2648">
        <f t="shared" si="46"/>
        <v>0</v>
      </c>
    </row>
    <row r="2649" spans="1:5" x14ac:dyDescent="0.2">
      <c r="A2649" s="53">
        <v>2648</v>
      </c>
      <c r="B2649" s="4" t="s">
        <v>3755</v>
      </c>
      <c r="C2649" s="56">
        <v>24836</v>
      </c>
      <c r="D2649" s="75">
        <v>0</v>
      </c>
      <c r="E2649">
        <f t="shared" si="46"/>
        <v>0</v>
      </c>
    </row>
    <row r="2650" spans="1:5" x14ac:dyDescent="0.2">
      <c r="A2650" s="53">
        <v>2649</v>
      </c>
      <c r="B2650" s="4" t="s">
        <v>3769</v>
      </c>
      <c r="C2650" s="56">
        <v>14188</v>
      </c>
      <c r="D2650" s="75">
        <v>0</v>
      </c>
      <c r="E2650">
        <f t="shared" si="46"/>
        <v>0</v>
      </c>
    </row>
    <row r="2651" spans="1:5" x14ac:dyDescent="0.2">
      <c r="A2651" s="53">
        <v>2650</v>
      </c>
      <c r="B2651" s="4" t="s">
        <v>3785</v>
      </c>
      <c r="C2651" s="56">
        <v>29808</v>
      </c>
      <c r="D2651" s="75">
        <v>0</v>
      </c>
      <c r="E2651">
        <f t="shared" si="46"/>
        <v>0</v>
      </c>
    </row>
    <row r="2652" spans="1:5" x14ac:dyDescent="0.2">
      <c r="A2652" s="53">
        <v>2651</v>
      </c>
      <c r="B2652" s="4" t="s">
        <v>3828</v>
      </c>
      <c r="C2652" s="56">
        <v>2801</v>
      </c>
      <c r="D2652" s="75">
        <v>0</v>
      </c>
      <c r="E2652">
        <f t="shared" si="46"/>
        <v>0</v>
      </c>
    </row>
    <row r="2653" spans="1:5" x14ac:dyDescent="0.2">
      <c r="A2653" s="53">
        <v>2652</v>
      </c>
      <c r="B2653" s="4" t="s">
        <v>3830</v>
      </c>
      <c r="C2653" s="56">
        <v>19624</v>
      </c>
      <c r="D2653" s="75">
        <v>0</v>
      </c>
      <c r="E2653">
        <f t="shared" si="46"/>
        <v>0</v>
      </c>
    </row>
    <row r="2654" spans="1:5" x14ac:dyDescent="0.2">
      <c r="A2654" s="53">
        <v>2653</v>
      </c>
      <c r="B2654" s="4" t="s">
        <v>3832</v>
      </c>
      <c r="C2654" s="56">
        <v>3307</v>
      </c>
      <c r="D2654" s="75">
        <v>0</v>
      </c>
      <c r="E2654">
        <f t="shared" si="46"/>
        <v>0</v>
      </c>
    </row>
    <row r="2655" spans="1:5" x14ac:dyDescent="0.2">
      <c r="A2655" s="53">
        <v>2654</v>
      </c>
      <c r="B2655" s="4" t="s">
        <v>3834</v>
      </c>
      <c r="C2655" s="56">
        <v>7244</v>
      </c>
      <c r="D2655" s="75">
        <v>0</v>
      </c>
      <c r="E2655">
        <f t="shared" si="46"/>
        <v>0</v>
      </c>
    </row>
    <row r="2656" spans="1:5" x14ac:dyDescent="0.2">
      <c r="A2656" s="53">
        <v>2655</v>
      </c>
      <c r="B2656" s="4" t="s">
        <v>3836</v>
      </c>
      <c r="C2656" s="56">
        <v>37635</v>
      </c>
      <c r="D2656" s="75">
        <v>0</v>
      </c>
      <c r="E2656">
        <f t="shared" si="46"/>
        <v>0</v>
      </c>
    </row>
    <row r="2657" spans="1:5" x14ac:dyDescent="0.2">
      <c r="A2657" s="53">
        <v>2656</v>
      </c>
      <c r="B2657" s="4" t="s">
        <v>3838</v>
      </c>
      <c r="C2657" s="56">
        <v>37561</v>
      </c>
      <c r="D2657" s="75">
        <v>0</v>
      </c>
      <c r="E2657">
        <f t="shared" si="46"/>
        <v>0</v>
      </c>
    </row>
    <row r="2658" spans="1:5" x14ac:dyDescent="0.2">
      <c r="A2658" s="53">
        <v>2657</v>
      </c>
      <c r="B2658" s="4" t="s">
        <v>3839</v>
      </c>
      <c r="C2658" s="56">
        <v>5278</v>
      </c>
      <c r="D2658" s="75">
        <v>0</v>
      </c>
      <c r="E2658">
        <f t="shared" si="46"/>
        <v>0</v>
      </c>
    </row>
    <row r="2659" spans="1:5" x14ac:dyDescent="0.2">
      <c r="A2659" s="53">
        <v>2658</v>
      </c>
      <c r="B2659" s="4" t="s">
        <v>3841</v>
      </c>
      <c r="C2659" s="56">
        <v>1802</v>
      </c>
      <c r="D2659" s="75">
        <v>0</v>
      </c>
      <c r="E2659">
        <f t="shared" si="46"/>
        <v>0</v>
      </c>
    </row>
    <row r="2660" spans="1:5" x14ac:dyDescent="0.2">
      <c r="A2660" s="53">
        <v>2659</v>
      </c>
      <c r="B2660" s="4" t="s">
        <v>3842</v>
      </c>
      <c r="C2660" s="56">
        <v>10856</v>
      </c>
      <c r="D2660" s="75">
        <v>0</v>
      </c>
      <c r="E2660">
        <f t="shared" si="46"/>
        <v>0</v>
      </c>
    </row>
    <row r="2661" spans="1:5" x14ac:dyDescent="0.2">
      <c r="A2661" s="53">
        <v>2660</v>
      </c>
      <c r="B2661" s="4" t="s">
        <v>3843</v>
      </c>
      <c r="C2661" s="56">
        <v>1377</v>
      </c>
      <c r="D2661" s="75">
        <v>0</v>
      </c>
      <c r="E2661">
        <f t="shared" si="46"/>
        <v>0</v>
      </c>
    </row>
    <row r="2662" spans="1:5" x14ac:dyDescent="0.2">
      <c r="A2662" s="53">
        <v>2661</v>
      </c>
      <c r="B2662" s="4" t="s">
        <v>3844</v>
      </c>
      <c r="C2662" s="56">
        <v>9303</v>
      </c>
      <c r="D2662" s="75">
        <v>0</v>
      </c>
      <c r="E2662">
        <f t="shared" si="46"/>
        <v>0</v>
      </c>
    </row>
    <row r="2663" spans="1:5" x14ac:dyDescent="0.2">
      <c r="A2663" s="53">
        <v>2662</v>
      </c>
      <c r="B2663" s="4" t="s">
        <v>3846</v>
      </c>
      <c r="C2663" s="56">
        <v>4031</v>
      </c>
      <c r="D2663" s="75">
        <v>0</v>
      </c>
      <c r="E2663">
        <f t="shared" si="46"/>
        <v>0</v>
      </c>
    </row>
    <row r="2664" spans="1:5" x14ac:dyDescent="0.2">
      <c r="A2664" s="53">
        <v>2663</v>
      </c>
      <c r="B2664" s="4" t="s">
        <v>3847</v>
      </c>
      <c r="C2664" s="56">
        <v>15031</v>
      </c>
      <c r="D2664" s="75">
        <v>0</v>
      </c>
      <c r="E2664">
        <f t="shared" si="46"/>
        <v>0</v>
      </c>
    </row>
    <row r="2665" spans="1:5" x14ac:dyDescent="0.2">
      <c r="A2665" s="53">
        <v>2664</v>
      </c>
      <c r="B2665" s="4" t="s">
        <v>3848</v>
      </c>
      <c r="C2665" s="56">
        <v>29562</v>
      </c>
      <c r="D2665" s="75">
        <v>0</v>
      </c>
      <c r="E2665">
        <f t="shared" si="46"/>
        <v>0</v>
      </c>
    </row>
    <row r="2666" spans="1:5" x14ac:dyDescent="0.2">
      <c r="A2666" s="53">
        <v>2665</v>
      </c>
      <c r="B2666" s="4" t="s">
        <v>3850</v>
      </c>
      <c r="C2666" s="56">
        <v>3781</v>
      </c>
      <c r="D2666" s="75">
        <v>0</v>
      </c>
      <c r="E2666">
        <f t="shared" si="46"/>
        <v>0</v>
      </c>
    </row>
    <row r="2667" spans="1:5" x14ac:dyDescent="0.2">
      <c r="A2667" s="53">
        <v>2666</v>
      </c>
      <c r="B2667" s="4" t="s">
        <v>3852</v>
      </c>
      <c r="C2667" s="56">
        <v>9431</v>
      </c>
      <c r="D2667" s="75">
        <v>0</v>
      </c>
      <c r="E2667">
        <f t="shared" si="46"/>
        <v>0</v>
      </c>
    </row>
    <row r="2668" spans="1:5" x14ac:dyDescent="0.2">
      <c r="A2668" s="53">
        <v>2667</v>
      </c>
      <c r="B2668" s="4" t="s">
        <v>3853</v>
      </c>
      <c r="C2668" s="56">
        <v>20069</v>
      </c>
      <c r="D2668" s="75">
        <v>0</v>
      </c>
      <c r="E2668">
        <f t="shared" si="46"/>
        <v>0</v>
      </c>
    </row>
    <row r="2669" spans="1:5" x14ac:dyDescent="0.2">
      <c r="A2669" s="53">
        <v>2668</v>
      </c>
      <c r="B2669" s="4" t="s">
        <v>3855</v>
      </c>
      <c r="C2669" s="56">
        <v>5484</v>
      </c>
      <c r="D2669" s="75">
        <v>0</v>
      </c>
      <c r="E2669">
        <f t="shared" si="46"/>
        <v>0</v>
      </c>
    </row>
    <row r="2670" spans="1:5" x14ac:dyDescent="0.2">
      <c r="A2670" s="53">
        <v>2669</v>
      </c>
      <c r="B2670" s="4" t="s">
        <v>3857</v>
      </c>
      <c r="C2670" s="56">
        <v>4408</v>
      </c>
      <c r="D2670" s="75">
        <v>0</v>
      </c>
      <c r="E2670">
        <f t="shared" si="46"/>
        <v>0</v>
      </c>
    </row>
    <row r="2671" spans="1:5" x14ac:dyDescent="0.2">
      <c r="A2671" s="53">
        <v>2670</v>
      </c>
      <c r="B2671" s="4" t="s">
        <v>3858</v>
      </c>
      <c r="C2671" s="56">
        <v>5419</v>
      </c>
      <c r="D2671" s="75">
        <v>0</v>
      </c>
      <c r="E2671">
        <f t="shared" si="46"/>
        <v>0</v>
      </c>
    </row>
    <row r="2672" spans="1:5" x14ac:dyDescent="0.2">
      <c r="A2672" s="53">
        <v>2671</v>
      </c>
      <c r="B2672" s="4" t="s">
        <v>3859</v>
      </c>
      <c r="C2672" s="56">
        <v>2888</v>
      </c>
      <c r="D2672" s="75">
        <v>0</v>
      </c>
      <c r="E2672">
        <f t="shared" si="46"/>
        <v>0</v>
      </c>
    </row>
    <row r="2673" spans="1:5" x14ac:dyDescent="0.2">
      <c r="A2673" s="53">
        <v>2672</v>
      </c>
      <c r="B2673" s="4" t="s">
        <v>3860</v>
      </c>
      <c r="C2673" s="56">
        <v>4022</v>
      </c>
      <c r="D2673" s="75">
        <v>0</v>
      </c>
      <c r="E2673">
        <f t="shared" si="46"/>
        <v>0</v>
      </c>
    </row>
    <row r="2674" spans="1:5" x14ac:dyDescent="0.2">
      <c r="A2674" s="53">
        <v>2673</v>
      </c>
      <c r="B2674" s="4" t="s">
        <v>3862</v>
      </c>
      <c r="C2674" s="56">
        <v>7467</v>
      </c>
      <c r="D2674" s="75">
        <v>0</v>
      </c>
      <c r="E2674">
        <f t="shared" si="46"/>
        <v>0</v>
      </c>
    </row>
    <row r="2675" spans="1:5" x14ac:dyDescent="0.2">
      <c r="A2675" s="53">
        <v>2674</v>
      </c>
      <c r="B2675" s="4" t="s">
        <v>3864</v>
      </c>
      <c r="C2675" s="56">
        <v>2178</v>
      </c>
      <c r="D2675" s="75">
        <v>0</v>
      </c>
      <c r="E2675">
        <f t="shared" si="46"/>
        <v>0</v>
      </c>
    </row>
    <row r="2676" spans="1:5" x14ac:dyDescent="0.2">
      <c r="A2676" s="53">
        <v>2675</v>
      </c>
      <c r="B2676" s="4" t="s">
        <v>3866</v>
      </c>
      <c r="C2676" s="56">
        <v>7534</v>
      </c>
      <c r="D2676" s="75">
        <v>0</v>
      </c>
      <c r="E2676">
        <f t="shared" si="46"/>
        <v>0</v>
      </c>
    </row>
    <row r="2677" spans="1:5" x14ac:dyDescent="0.2">
      <c r="A2677" s="53">
        <v>2676</v>
      </c>
      <c r="B2677" s="4" t="s">
        <v>3867</v>
      </c>
      <c r="C2677" s="56">
        <v>4037</v>
      </c>
      <c r="D2677" s="75">
        <v>0</v>
      </c>
      <c r="E2677">
        <f t="shared" si="46"/>
        <v>0</v>
      </c>
    </row>
    <row r="2678" spans="1:5" x14ac:dyDescent="0.2">
      <c r="A2678" s="53">
        <v>2677</v>
      </c>
      <c r="B2678" s="4" t="s">
        <v>3869</v>
      </c>
      <c r="C2678" s="56">
        <v>1802</v>
      </c>
      <c r="D2678" s="75">
        <v>0</v>
      </c>
      <c r="E2678">
        <f t="shared" si="46"/>
        <v>0</v>
      </c>
    </row>
    <row r="2679" spans="1:5" x14ac:dyDescent="0.2">
      <c r="A2679" s="53">
        <v>2678</v>
      </c>
      <c r="B2679" s="4" t="s">
        <v>3871</v>
      </c>
      <c r="C2679" s="56">
        <v>6900</v>
      </c>
      <c r="D2679" s="75">
        <v>0</v>
      </c>
      <c r="E2679">
        <f t="shared" si="46"/>
        <v>0</v>
      </c>
    </row>
    <row r="2680" spans="1:5" x14ac:dyDescent="0.2">
      <c r="A2680" s="53">
        <v>2679</v>
      </c>
      <c r="B2680" s="4" t="s">
        <v>3873</v>
      </c>
      <c r="C2680" s="56">
        <v>3121</v>
      </c>
      <c r="D2680" s="75">
        <v>0</v>
      </c>
      <c r="E2680">
        <f t="shared" si="46"/>
        <v>0</v>
      </c>
    </row>
    <row r="2681" spans="1:5" x14ac:dyDescent="0.2">
      <c r="A2681" s="53">
        <v>2680</v>
      </c>
      <c r="B2681" s="4" t="s">
        <v>3875</v>
      </c>
      <c r="C2681" s="56">
        <v>3456</v>
      </c>
      <c r="D2681" s="75">
        <v>0</v>
      </c>
      <c r="E2681">
        <f t="shared" si="46"/>
        <v>0</v>
      </c>
    </row>
    <row r="2682" spans="1:5" x14ac:dyDescent="0.2">
      <c r="A2682" s="53">
        <v>2681</v>
      </c>
      <c r="B2682" s="4" t="s">
        <v>3877</v>
      </c>
      <c r="C2682" s="56">
        <v>1331</v>
      </c>
      <c r="D2682" s="75">
        <v>0</v>
      </c>
      <c r="E2682">
        <f t="shared" si="46"/>
        <v>0</v>
      </c>
    </row>
    <row r="2683" spans="1:5" x14ac:dyDescent="0.2">
      <c r="A2683" s="53">
        <v>2682</v>
      </c>
      <c r="B2683" s="4" t="s">
        <v>3879</v>
      </c>
      <c r="C2683" s="56">
        <v>7413</v>
      </c>
      <c r="D2683" s="75">
        <v>0</v>
      </c>
      <c r="E2683">
        <f t="shared" si="46"/>
        <v>0</v>
      </c>
    </row>
    <row r="2684" spans="1:5" x14ac:dyDescent="0.2">
      <c r="A2684" s="53">
        <v>2683</v>
      </c>
      <c r="B2684" s="4" t="s">
        <v>3881</v>
      </c>
      <c r="C2684" s="56">
        <v>1191</v>
      </c>
      <c r="D2684" s="75">
        <v>0</v>
      </c>
      <c r="E2684">
        <f t="shared" si="46"/>
        <v>0</v>
      </c>
    </row>
    <row r="2685" spans="1:5" x14ac:dyDescent="0.2">
      <c r="A2685" s="53">
        <v>2684</v>
      </c>
      <c r="B2685" s="4" t="s">
        <v>3882</v>
      </c>
      <c r="C2685" s="56">
        <v>2666</v>
      </c>
      <c r="D2685" s="75">
        <v>0</v>
      </c>
      <c r="E2685">
        <f t="shared" si="46"/>
        <v>0</v>
      </c>
    </row>
    <row r="2686" spans="1:5" x14ac:dyDescent="0.2">
      <c r="A2686" s="53">
        <v>2685</v>
      </c>
      <c r="B2686" s="4" t="s">
        <v>3883</v>
      </c>
      <c r="C2686" s="56">
        <v>1654</v>
      </c>
      <c r="D2686" s="75">
        <v>0</v>
      </c>
      <c r="E2686">
        <f t="shared" si="46"/>
        <v>0</v>
      </c>
    </row>
    <row r="2687" spans="1:5" x14ac:dyDescent="0.2">
      <c r="A2687" s="53">
        <v>2686</v>
      </c>
      <c r="B2687" s="4" t="s">
        <v>3885</v>
      </c>
      <c r="C2687" s="56">
        <v>913</v>
      </c>
      <c r="D2687" s="75">
        <v>0</v>
      </c>
      <c r="E2687">
        <f t="shared" si="46"/>
        <v>0</v>
      </c>
    </row>
    <row r="2688" spans="1:5" x14ac:dyDescent="0.2">
      <c r="A2688" s="53">
        <v>2687</v>
      </c>
      <c r="B2688" s="4" t="s">
        <v>3886</v>
      </c>
      <c r="C2688" s="56">
        <v>5284</v>
      </c>
      <c r="D2688" s="75">
        <v>0</v>
      </c>
      <c r="E2688">
        <f t="shared" si="46"/>
        <v>0</v>
      </c>
    </row>
    <row r="2689" spans="1:5" x14ac:dyDescent="0.2">
      <c r="A2689" s="53">
        <v>2688</v>
      </c>
      <c r="B2689" s="4" t="s">
        <v>3888</v>
      </c>
      <c r="C2689" s="56">
        <v>10993</v>
      </c>
      <c r="D2689" s="75">
        <v>0</v>
      </c>
      <c r="E2689">
        <f t="shared" si="46"/>
        <v>0</v>
      </c>
    </row>
    <row r="2690" spans="1:5" x14ac:dyDescent="0.2">
      <c r="A2690" s="53">
        <v>2689</v>
      </c>
      <c r="B2690" s="4" t="s">
        <v>3889</v>
      </c>
      <c r="C2690" s="56">
        <v>29459</v>
      </c>
      <c r="D2690" s="75">
        <v>0</v>
      </c>
      <c r="E2690">
        <f t="shared" si="46"/>
        <v>0</v>
      </c>
    </row>
    <row r="2691" spans="1:5" x14ac:dyDescent="0.2">
      <c r="A2691" s="53">
        <v>2690</v>
      </c>
      <c r="B2691" s="4" t="s">
        <v>3890</v>
      </c>
      <c r="C2691" s="56">
        <v>77145</v>
      </c>
      <c r="D2691" s="75">
        <v>0</v>
      </c>
      <c r="E2691">
        <f t="shared" ref="E2691:E2754" si="47">D2691/C2691*1000</f>
        <v>0</v>
      </c>
    </row>
    <row r="2692" spans="1:5" x14ac:dyDescent="0.2">
      <c r="A2692" s="53">
        <v>2691</v>
      </c>
      <c r="B2692" s="4" t="s">
        <v>3891</v>
      </c>
      <c r="C2692" s="56">
        <v>3694</v>
      </c>
      <c r="D2692" s="75">
        <v>0</v>
      </c>
      <c r="E2692">
        <f t="shared" si="47"/>
        <v>0</v>
      </c>
    </row>
    <row r="2693" spans="1:5" x14ac:dyDescent="0.2">
      <c r="A2693" s="53">
        <v>2692</v>
      </c>
      <c r="B2693" s="4" t="s">
        <v>3893</v>
      </c>
      <c r="C2693" s="56">
        <v>4426</v>
      </c>
      <c r="D2693" s="75">
        <v>0</v>
      </c>
      <c r="E2693">
        <f t="shared" si="47"/>
        <v>0</v>
      </c>
    </row>
    <row r="2694" spans="1:5" x14ac:dyDescent="0.2">
      <c r="A2694" s="53">
        <v>2693</v>
      </c>
      <c r="B2694" s="4" t="s">
        <v>3894</v>
      </c>
      <c r="C2694" s="56">
        <v>5964</v>
      </c>
      <c r="D2694" s="75">
        <v>0</v>
      </c>
      <c r="E2694">
        <f t="shared" si="47"/>
        <v>0</v>
      </c>
    </row>
    <row r="2695" spans="1:5" x14ac:dyDescent="0.2">
      <c r="A2695" s="53">
        <v>2694</v>
      </c>
      <c r="B2695" s="4" t="s">
        <v>3896</v>
      </c>
      <c r="C2695" s="56">
        <v>2347</v>
      </c>
      <c r="D2695" s="75">
        <v>0</v>
      </c>
      <c r="E2695">
        <f t="shared" si="47"/>
        <v>0</v>
      </c>
    </row>
    <row r="2696" spans="1:5" x14ac:dyDescent="0.2">
      <c r="A2696" s="53">
        <v>2695</v>
      </c>
      <c r="B2696" s="4" t="s">
        <v>3897</v>
      </c>
      <c r="C2696" s="56">
        <v>30711</v>
      </c>
      <c r="D2696" s="75">
        <v>0</v>
      </c>
      <c r="E2696">
        <f t="shared" si="47"/>
        <v>0</v>
      </c>
    </row>
    <row r="2697" spans="1:5" x14ac:dyDescent="0.2">
      <c r="A2697" s="53">
        <v>2696</v>
      </c>
      <c r="B2697" s="4" t="s">
        <v>3898</v>
      </c>
      <c r="C2697" s="56">
        <v>2137</v>
      </c>
      <c r="D2697" s="75">
        <v>0</v>
      </c>
      <c r="E2697">
        <f t="shared" si="47"/>
        <v>0</v>
      </c>
    </row>
    <row r="2698" spans="1:5" x14ac:dyDescent="0.2">
      <c r="A2698" s="53">
        <v>2697</v>
      </c>
      <c r="B2698" s="4" t="s">
        <v>3900</v>
      </c>
      <c r="C2698" s="56">
        <v>2281</v>
      </c>
      <c r="D2698" s="75">
        <v>0</v>
      </c>
      <c r="E2698">
        <f t="shared" si="47"/>
        <v>0</v>
      </c>
    </row>
    <row r="2699" spans="1:5" x14ac:dyDescent="0.2">
      <c r="A2699" s="53">
        <v>2698</v>
      </c>
      <c r="B2699" s="4" t="s">
        <v>3904</v>
      </c>
      <c r="C2699" s="56">
        <v>6632</v>
      </c>
      <c r="D2699" s="75">
        <v>0</v>
      </c>
      <c r="E2699">
        <f t="shared" si="47"/>
        <v>0</v>
      </c>
    </row>
    <row r="2700" spans="1:5" x14ac:dyDescent="0.2">
      <c r="A2700" s="53">
        <v>2699</v>
      </c>
      <c r="B2700" s="4" t="s">
        <v>5016</v>
      </c>
      <c r="C2700" s="56">
        <v>13338</v>
      </c>
      <c r="D2700" s="75">
        <v>0</v>
      </c>
      <c r="E2700">
        <f t="shared" si="47"/>
        <v>0</v>
      </c>
    </row>
    <row r="2701" spans="1:5" x14ac:dyDescent="0.2">
      <c r="A2701" s="53">
        <v>2700</v>
      </c>
      <c r="B2701" s="4" t="s">
        <v>3907</v>
      </c>
      <c r="C2701" s="56">
        <v>2853</v>
      </c>
      <c r="D2701" s="75">
        <v>0</v>
      </c>
      <c r="E2701">
        <f t="shared" si="47"/>
        <v>0</v>
      </c>
    </row>
    <row r="2702" spans="1:5" x14ac:dyDescent="0.2">
      <c r="A2702" s="53">
        <v>2701</v>
      </c>
      <c r="B2702" s="4" t="s">
        <v>3908</v>
      </c>
      <c r="C2702" s="56">
        <v>2377</v>
      </c>
      <c r="D2702" s="75">
        <v>0</v>
      </c>
      <c r="E2702">
        <f t="shared" si="47"/>
        <v>0</v>
      </c>
    </row>
    <row r="2703" spans="1:5" x14ac:dyDescent="0.2">
      <c r="A2703" s="53">
        <v>2702</v>
      </c>
      <c r="B2703" s="4" t="s">
        <v>3909</v>
      </c>
      <c r="C2703" s="56">
        <v>10255</v>
      </c>
      <c r="D2703" s="75">
        <v>0</v>
      </c>
      <c r="E2703">
        <f t="shared" si="47"/>
        <v>0</v>
      </c>
    </row>
    <row r="2704" spans="1:5" x14ac:dyDescent="0.2">
      <c r="A2704" s="53">
        <v>2703</v>
      </c>
      <c r="B2704" s="4" t="s">
        <v>3911</v>
      </c>
      <c r="C2704" s="56">
        <v>2388</v>
      </c>
      <c r="D2704" s="75">
        <v>0</v>
      </c>
      <c r="E2704">
        <f t="shared" si="47"/>
        <v>0</v>
      </c>
    </row>
    <row r="2705" spans="1:5" x14ac:dyDescent="0.2">
      <c r="A2705" s="53">
        <v>2704</v>
      </c>
      <c r="B2705" s="4" t="s">
        <v>3913</v>
      </c>
      <c r="C2705" s="56">
        <v>6155</v>
      </c>
      <c r="D2705" s="75">
        <v>0</v>
      </c>
      <c r="E2705">
        <f t="shared" si="47"/>
        <v>0</v>
      </c>
    </row>
    <row r="2706" spans="1:5" x14ac:dyDescent="0.2">
      <c r="A2706" s="53">
        <v>2705</v>
      </c>
      <c r="B2706" s="4" t="s">
        <v>3915</v>
      </c>
      <c r="C2706" s="56">
        <v>3018</v>
      </c>
      <c r="D2706" s="75">
        <v>0</v>
      </c>
      <c r="E2706">
        <f t="shared" si="47"/>
        <v>0</v>
      </c>
    </row>
    <row r="2707" spans="1:5" x14ac:dyDescent="0.2">
      <c r="A2707" s="53">
        <v>2706</v>
      </c>
      <c r="B2707" s="4" t="s">
        <v>3917</v>
      </c>
      <c r="C2707" s="56">
        <v>1479</v>
      </c>
      <c r="D2707" s="75">
        <v>0</v>
      </c>
      <c r="E2707">
        <f t="shared" si="47"/>
        <v>0</v>
      </c>
    </row>
    <row r="2708" spans="1:5" x14ac:dyDescent="0.2">
      <c r="A2708" s="53">
        <v>2707</v>
      </c>
      <c r="B2708" s="4" t="s">
        <v>3919</v>
      </c>
      <c r="C2708" s="56">
        <v>8863</v>
      </c>
      <c r="D2708" s="75">
        <v>0</v>
      </c>
      <c r="E2708">
        <f t="shared" si="47"/>
        <v>0</v>
      </c>
    </row>
    <row r="2709" spans="1:5" x14ac:dyDescent="0.2">
      <c r="A2709" s="53">
        <v>2708</v>
      </c>
      <c r="B2709" s="4" t="s">
        <v>3920</v>
      </c>
      <c r="C2709" s="56">
        <v>5708</v>
      </c>
      <c r="D2709" s="75">
        <v>0</v>
      </c>
      <c r="E2709">
        <f t="shared" si="47"/>
        <v>0</v>
      </c>
    </row>
    <row r="2710" spans="1:5" x14ac:dyDescent="0.2">
      <c r="A2710" s="53">
        <v>2709</v>
      </c>
      <c r="B2710" s="4" t="s">
        <v>3922</v>
      </c>
      <c r="C2710" s="56">
        <v>9314</v>
      </c>
      <c r="D2710" s="75">
        <v>0</v>
      </c>
      <c r="E2710">
        <f t="shared" si="47"/>
        <v>0</v>
      </c>
    </row>
    <row r="2711" spans="1:5" x14ac:dyDescent="0.2">
      <c r="A2711" s="53">
        <v>2710</v>
      </c>
      <c r="B2711" s="4" t="s">
        <v>3923</v>
      </c>
      <c r="C2711" s="56">
        <v>17402</v>
      </c>
      <c r="D2711" s="75">
        <v>0</v>
      </c>
      <c r="E2711">
        <f t="shared" si="47"/>
        <v>0</v>
      </c>
    </row>
    <row r="2712" spans="1:5" x14ac:dyDescent="0.2">
      <c r="A2712" s="53">
        <v>2711</v>
      </c>
      <c r="B2712" s="4" t="s">
        <v>3924</v>
      </c>
      <c r="C2712" s="56">
        <v>5217</v>
      </c>
      <c r="D2712" s="75">
        <v>0</v>
      </c>
      <c r="E2712">
        <f t="shared" si="47"/>
        <v>0</v>
      </c>
    </row>
    <row r="2713" spans="1:5" x14ac:dyDescent="0.2">
      <c r="A2713" s="53">
        <v>2712</v>
      </c>
      <c r="B2713" s="4" t="s">
        <v>3926</v>
      </c>
      <c r="C2713" s="56">
        <v>23635</v>
      </c>
      <c r="D2713" s="75">
        <v>0</v>
      </c>
      <c r="E2713">
        <f t="shared" si="47"/>
        <v>0</v>
      </c>
    </row>
    <row r="2714" spans="1:5" x14ac:dyDescent="0.2">
      <c r="A2714" s="53">
        <v>2713</v>
      </c>
      <c r="B2714" s="4" t="s">
        <v>3928</v>
      </c>
      <c r="C2714" s="56">
        <v>2389</v>
      </c>
      <c r="D2714" s="75">
        <v>0</v>
      </c>
      <c r="E2714">
        <f t="shared" si="47"/>
        <v>0</v>
      </c>
    </row>
    <row r="2715" spans="1:5" x14ac:dyDescent="0.2">
      <c r="A2715" s="53">
        <v>2714</v>
      </c>
      <c r="B2715" s="4" t="s">
        <v>3932</v>
      </c>
      <c r="C2715" s="56">
        <v>16183</v>
      </c>
      <c r="D2715" s="75">
        <v>0</v>
      </c>
      <c r="E2715">
        <f t="shared" si="47"/>
        <v>0</v>
      </c>
    </row>
    <row r="2716" spans="1:5" x14ac:dyDescent="0.2">
      <c r="A2716" s="53">
        <v>2715</v>
      </c>
      <c r="B2716" s="4" t="s">
        <v>3933</v>
      </c>
      <c r="C2716" s="56">
        <v>15920</v>
      </c>
      <c r="D2716" s="75">
        <v>0</v>
      </c>
      <c r="E2716">
        <f t="shared" si="47"/>
        <v>0</v>
      </c>
    </row>
    <row r="2717" spans="1:5" x14ac:dyDescent="0.2">
      <c r="A2717" s="53">
        <v>2716</v>
      </c>
      <c r="B2717" s="4" t="s">
        <v>3937</v>
      </c>
      <c r="C2717" s="56">
        <v>40290</v>
      </c>
      <c r="D2717" s="75">
        <v>0</v>
      </c>
      <c r="E2717">
        <f t="shared" si="47"/>
        <v>0</v>
      </c>
    </row>
    <row r="2718" spans="1:5" x14ac:dyDescent="0.2">
      <c r="A2718" s="53">
        <v>2717</v>
      </c>
      <c r="B2718" s="4" t="s">
        <v>3938</v>
      </c>
      <c r="C2718" s="56">
        <v>15296</v>
      </c>
      <c r="D2718" s="75">
        <v>0</v>
      </c>
      <c r="E2718">
        <f t="shared" si="47"/>
        <v>0</v>
      </c>
    </row>
    <row r="2719" spans="1:5" x14ac:dyDescent="0.2">
      <c r="A2719" s="53">
        <v>2718</v>
      </c>
      <c r="B2719" s="4" t="s">
        <v>3940</v>
      </c>
      <c r="C2719" s="56">
        <v>29200</v>
      </c>
      <c r="D2719" s="75">
        <v>0</v>
      </c>
      <c r="E2719">
        <f t="shared" si="47"/>
        <v>0</v>
      </c>
    </row>
    <row r="2720" spans="1:5" x14ac:dyDescent="0.2">
      <c r="A2720" s="53">
        <v>2719</v>
      </c>
      <c r="B2720" s="4" t="s">
        <v>3941</v>
      </c>
      <c r="C2720" s="56">
        <v>57361</v>
      </c>
      <c r="D2720" s="75">
        <v>0</v>
      </c>
      <c r="E2720">
        <f t="shared" si="47"/>
        <v>0</v>
      </c>
    </row>
    <row r="2721" spans="1:5" x14ac:dyDescent="0.2">
      <c r="A2721" s="53">
        <v>2720</v>
      </c>
      <c r="B2721" s="4" t="s">
        <v>3942</v>
      </c>
      <c r="C2721" s="56">
        <v>42778</v>
      </c>
      <c r="D2721" s="75">
        <v>0</v>
      </c>
      <c r="E2721">
        <f t="shared" si="47"/>
        <v>0</v>
      </c>
    </row>
    <row r="2722" spans="1:5" x14ac:dyDescent="0.2">
      <c r="A2722" s="53">
        <v>2721</v>
      </c>
      <c r="B2722" s="4" t="s">
        <v>3946</v>
      </c>
      <c r="C2722" s="56">
        <v>7821</v>
      </c>
      <c r="D2722" s="75">
        <v>0</v>
      </c>
      <c r="E2722">
        <f t="shared" si="47"/>
        <v>0</v>
      </c>
    </row>
    <row r="2723" spans="1:5" x14ac:dyDescent="0.2">
      <c r="A2723" s="53">
        <v>2722</v>
      </c>
      <c r="B2723" s="4" t="s">
        <v>3949</v>
      </c>
      <c r="C2723" s="56">
        <v>62419</v>
      </c>
      <c r="D2723" s="75">
        <v>0</v>
      </c>
      <c r="E2723">
        <f t="shared" si="47"/>
        <v>0</v>
      </c>
    </row>
    <row r="2724" spans="1:5" x14ac:dyDescent="0.2">
      <c r="A2724" s="53">
        <v>2723</v>
      </c>
      <c r="B2724" s="4" t="s">
        <v>3964</v>
      </c>
      <c r="C2724" s="56">
        <v>51779</v>
      </c>
      <c r="D2724" s="75">
        <v>0</v>
      </c>
      <c r="E2724">
        <f t="shared" si="47"/>
        <v>0</v>
      </c>
    </row>
    <row r="2725" spans="1:5" x14ac:dyDescent="0.2">
      <c r="A2725" s="53">
        <v>2724</v>
      </c>
      <c r="B2725" s="4" t="s">
        <v>3965</v>
      </c>
      <c r="C2725" s="56">
        <v>31433</v>
      </c>
      <c r="D2725" s="75">
        <v>0</v>
      </c>
      <c r="E2725">
        <f t="shared" si="47"/>
        <v>0</v>
      </c>
    </row>
    <row r="2726" spans="1:5" x14ac:dyDescent="0.2">
      <c r="A2726" s="53">
        <v>2725</v>
      </c>
      <c r="B2726" s="4" t="s">
        <v>3967</v>
      </c>
      <c r="C2726" s="56">
        <v>25739</v>
      </c>
      <c r="D2726" s="75">
        <v>0</v>
      </c>
      <c r="E2726">
        <f t="shared" si="47"/>
        <v>0</v>
      </c>
    </row>
    <row r="2727" spans="1:5" x14ac:dyDescent="0.2">
      <c r="A2727" s="53">
        <v>2726</v>
      </c>
      <c r="B2727" s="4" t="s">
        <v>3969</v>
      </c>
      <c r="C2727" s="56">
        <v>73831</v>
      </c>
      <c r="D2727" s="75">
        <v>0</v>
      </c>
      <c r="E2727">
        <f t="shared" si="47"/>
        <v>0</v>
      </c>
    </row>
    <row r="2728" spans="1:5" x14ac:dyDescent="0.2">
      <c r="A2728" s="53">
        <v>2727</v>
      </c>
      <c r="B2728" s="4" t="s">
        <v>3974</v>
      </c>
      <c r="C2728" s="56">
        <v>7075</v>
      </c>
      <c r="D2728" s="75">
        <v>0</v>
      </c>
      <c r="E2728">
        <f t="shared" si="47"/>
        <v>0</v>
      </c>
    </row>
    <row r="2729" spans="1:5" x14ac:dyDescent="0.2">
      <c r="A2729" s="53">
        <v>2728</v>
      </c>
      <c r="B2729" s="4" t="s">
        <v>3975</v>
      </c>
      <c r="C2729" s="56">
        <v>25274</v>
      </c>
      <c r="D2729" s="75">
        <v>0</v>
      </c>
      <c r="E2729">
        <f t="shared" si="47"/>
        <v>0</v>
      </c>
    </row>
    <row r="2730" spans="1:5" x14ac:dyDescent="0.2">
      <c r="A2730" s="53">
        <v>2729</v>
      </c>
      <c r="B2730" s="4" t="s">
        <v>3977</v>
      </c>
      <c r="C2730" s="56">
        <v>27983</v>
      </c>
      <c r="D2730" s="75">
        <v>0</v>
      </c>
      <c r="E2730">
        <f t="shared" si="47"/>
        <v>0</v>
      </c>
    </row>
    <row r="2731" spans="1:5" x14ac:dyDescent="0.2">
      <c r="A2731" s="53">
        <v>2730</v>
      </c>
      <c r="B2731" s="4" t="s">
        <v>3980</v>
      </c>
      <c r="C2731" s="56">
        <v>17042</v>
      </c>
      <c r="D2731" s="75">
        <v>0</v>
      </c>
      <c r="E2731">
        <f t="shared" si="47"/>
        <v>0</v>
      </c>
    </row>
    <row r="2732" spans="1:5" x14ac:dyDescent="0.2">
      <c r="A2732" s="53">
        <v>2731</v>
      </c>
      <c r="B2732" s="4" t="s">
        <v>3984</v>
      </c>
      <c r="C2732" s="56">
        <v>8479</v>
      </c>
      <c r="D2732" s="75">
        <v>0</v>
      </c>
      <c r="E2732">
        <f t="shared" si="47"/>
        <v>0</v>
      </c>
    </row>
    <row r="2733" spans="1:5" x14ac:dyDescent="0.2">
      <c r="A2733" s="53">
        <v>2732</v>
      </c>
      <c r="B2733" s="4" t="s">
        <v>3986</v>
      </c>
      <c r="C2733" s="56">
        <v>12466</v>
      </c>
      <c r="D2733" s="75">
        <v>0</v>
      </c>
      <c r="E2733">
        <f t="shared" si="47"/>
        <v>0</v>
      </c>
    </row>
    <row r="2734" spans="1:5" x14ac:dyDescent="0.2">
      <c r="A2734" s="53">
        <v>2733</v>
      </c>
      <c r="B2734" s="4" t="s">
        <v>3987</v>
      </c>
      <c r="C2734" s="56">
        <v>60024</v>
      </c>
      <c r="D2734" s="75">
        <v>0</v>
      </c>
      <c r="E2734">
        <f t="shared" si="47"/>
        <v>0</v>
      </c>
    </row>
    <row r="2735" spans="1:5" x14ac:dyDescent="0.2">
      <c r="A2735" s="53">
        <v>2734</v>
      </c>
      <c r="B2735" s="4" t="s">
        <v>3992</v>
      </c>
      <c r="C2735" s="56">
        <v>46914</v>
      </c>
      <c r="D2735" s="75">
        <v>0</v>
      </c>
      <c r="E2735">
        <f t="shared" si="47"/>
        <v>0</v>
      </c>
    </row>
    <row r="2736" spans="1:5" x14ac:dyDescent="0.2">
      <c r="A2736" s="53">
        <v>2735</v>
      </c>
      <c r="B2736" s="4" t="s">
        <v>3993</v>
      </c>
      <c r="C2736" s="56">
        <v>13487</v>
      </c>
      <c r="D2736" s="75">
        <v>0</v>
      </c>
      <c r="E2736">
        <f t="shared" si="47"/>
        <v>0</v>
      </c>
    </row>
    <row r="2737" spans="1:5" x14ac:dyDescent="0.2">
      <c r="A2737" s="53">
        <v>2736</v>
      </c>
      <c r="B2737" s="4" t="s">
        <v>3994</v>
      </c>
      <c r="C2737" s="56">
        <v>36853</v>
      </c>
      <c r="D2737" s="75">
        <v>0</v>
      </c>
      <c r="E2737">
        <f t="shared" si="47"/>
        <v>0</v>
      </c>
    </row>
    <row r="2738" spans="1:5" x14ac:dyDescent="0.2">
      <c r="A2738" s="53">
        <v>2737</v>
      </c>
      <c r="B2738" s="4" t="s">
        <v>3999</v>
      </c>
      <c r="C2738" s="56">
        <v>29804</v>
      </c>
      <c r="D2738" s="75">
        <v>0</v>
      </c>
      <c r="E2738">
        <f t="shared" si="47"/>
        <v>0</v>
      </c>
    </row>
    <row r="2739" spans="1:5" x14ac:dyDescent="0.2">
      <c r="A2739" s="53">
        <v>2738</v>
      </c>
      <c r="B2739" s="4" t="s">
        <v>4005</v>
      </c>
      <c r="C2739" s="56">
        <v>26236</v>
      </c>
      <c r="D2739" s="75">
        <v>0</v>
      </c>
      <c r="E2739">
        <f t="shared" si="47"/>
        <v>0</v>
      </c>
    </row>
    <row r="2740" spans="1:5" x14ac:dyDescent="0.2">
      <c r="A2740" s="53">
        <v>2739</v>
      </c>
      <c r="B2740" s="4" t="s">
        <v>4010</v>
      </c>
      <c r="C2740" s="56">
        <v>6920</v>
      </c>
      <c r="D2740" s="75">
        <v>0</v>
      </c>
      <c r="E2740">
        <f t="shared" si="47"/>
        <v>0</v>
      </c>
    </row>
    <row r="2741" spans="1:5" x14ac:dyDescent="0.2">
      <c r="A2741" s="53">
        <v>2740</v>
      </c>
      <c r="B2741" s="4" t="s">
        <v>4014</v>
      </c>
      <c r="C2741" s="56">
        <v>23787</v>
      </c>
      <c r="D2741" s="75">
        <v>0</v>
      </c>
      <c r="E2741">
        <f t="shared" si="47"/>
        <v>0</v>
      </c>
    </row>
    <row r="2742" spans="1:5" x14ac:dyDescent="0.2">
      <c r="A2742" s="53">
        <v>2741</v>
      </c>
      <c r="B2742" s="4" t="s">
        <v>4017</v>
      </c>
      <c r="C2742" s="56">
        <v>5219</v>
      </c>
      <c r="D2742" s="75">
        <v>0</v>
      </c>
      <c r="E2742">
        <f t="shared" si="47"/>
        <v>0</v>
      </c>
    </row>
    <row r="2743" spans="1:5" x14ac:dyDescent="0.2">
      <c r="A2743" s="53">
        <v>2742</v>
      </c>
      <c r="B2743" s="4" t="s">
        <v>4021</v>
      </c>
      <c r="C2743" s="56">
        <v>34844</v>
      </c>
      <c r="D2743" s="75">
        <v>0</v>
      </c>
      <c r="E2743">
        <f t="shared" si="47"/>
        <v>0</v>
      </c>
    </row>
    <row r="2744" spans="1:5" x14ac:dyDescent="0.2">
      <c r="A2744" s="53">
        <v>2743</v>
      </c>
      <c r="B2744" s="4" t="s">
        <v>4027</v>
      </c>
      <c r="C2744" s="56">
        <v>22671</v>
      </c>
      <c r="D2744" s="75">
        <v>0</v>
      </c>
      <c r="E2744">
        <f t="shared" si="47"/>
        <v>0</v>
      </c>
    </row>
    <row r="2745" spans="1:5" x14ac:dyDescent="0.2">
      <c r="A2745" s="53">
        <v>2744</v>
      </c>
      <c r="B2745" s="4" t="s">
        <v>4030</v>
      </c>
      <c r="C2745" s="56">
        <v>101342</v>
      </c>
      <c r="D2745" s="75">
        <v>0</v>
      </c>
      <c r="E2745">
        <f t="shared" si="47"/>
        <v>0</v>
      </c>
    </row>
    <row r="2746" spans="1:5" x14ac:dyDescent="0.2">
      <c r="A2746" s="53">
        <v>2745</v>
      </c>
      <c r="B2746" s="4" t="s">
        <v>4032</v>
      </c>
      <c r="C2746" s="56">
        <v>20981</v>
      </c>
      <c r="D2746" s="75">
        <v>0</v>
      </c>
      <c r="E2746">
        <f t="shared" si="47"/>
        <v>0</v>
      </c>
    </row>
    <row r="2747" spans="1:5" x14ac:dyDescent="0.2">
      <c r="A2747" s="53">
        <v>2746</v>
      </c>
      <c r="B2747" s="4" t="s">
        <v>4033</v>
      </c>
      <c r="C2747" s="56">
        <v>14439</v>
      </c>
      <c r="D2747" s="75">
        <v>0</v>
      </c>
      <c r="E2747">
        <f t="shared" si="47"/>
        <v>0</v>
      </c>
    </row>
    <row r="2748" spans="1:5" x14ac:dyDescent="0.2">
      <c r="A2748" s="53">
        <v>2747</v>
      </c>
      <c r="B2748" s="4" t="s">
        <v>4037</v>
      </c>
      <c r="C2748" s="56">
        <v>12623</v>
      </c>
      <c r="D2748" s="75">
        <v>0</v>
      </c>
      <c r="E2748">
        <f t="shared" si="47"/>
        <v>0</v>
      </c>
    </row>
    <row r="2749" spans="1:5" x14ac:dyDescent="0.2">
      <c r="A2749" s="53">
        <v>2748</v>
      </c>
      <c r="B2749" s="4" t="s">
        <v>4039</v>
      </c>
      <c r="C2749" s="56">
        <v>17856</v>
      </c>
      <c r="D2749" s="75">
        <v>0</v>
      </c>
      <c r="E2749">
        <f t="shared" si="47"/>
        <v>0</v>
      </c>
    </row>
    <row r="2750" spans="1:5" x14ac:dyDescent="0.2">
      <c r="A2750" s="53">
        <v>2749</v>
      </c>
      <c r="B2750" s="4" t="s">
        <v>4042</v>
      </c>
      <c r="C2750" s="56">
        <v>6874</v>
      </c>
      <c r="D2750" s="75">
        <v>0</v>
      </c>
      <c r="E2750">
        <f t="shared" si="47"/>
        <v>0</v>
      </c>
    </row>
    <row r="2751" spans="1:5" x14ac:dyDescent="0.2">
      <c r="A2751" s="53">
        <v>2750</v>
      </c>
      <c r="B2751" s="4" t="s">
        <v>4043</v>
      </c>
      <c r="C2751" s="56">
        <v>43717</v>
      </c>
      <c r="D2751" s="75">
        <v>0</v>
      </c>
      <c r="E2751">
        <f t="shared" si="47"/>
        <v>0</v>
      </c>
    </row>
    <row r="2752" spans="1:5" x14ac:dyDescent="0.2">
      <c r="A2752" s="53">
        <v>2751</v>
      </c>
      <c r="B2752" s="4" t="s">
        <v>4045</v>
      </c>
      <c r="C2752" s="56">
        <v>16416</v>
      </c>
      <c r="D2752" s="75">
        <v>0</v>
      </c>
      <c r="E2752">
        <f t="shared" si="47"/>
        <v>0</v>
      </c>
    </row>
    <row r="2753" spans="1:5" x14ac:dyDescent="0.2">
      <c r="A2753" s="53">
        <v>2752</v>
      </c>
      <c r="B2753" s="4" t="s">
        <v>4048</v>
      </c>
      <c r="C2753" s="56">
        <v>29612</v>
      </c>
      <c r="D2753" s="75">
        <v>0</v>
      </c>
      <c r="E2753">
        <f t="shared" si="47"/>
        <v>0</v>
      </c>
    </row>
    <row r="2754" spans="1:5" x14ac:dyDescent="0.2">
      <c r="A2754" s="53">
        <v>2753</v>
      </c>
      <c r="B2754" s="4" t="s">
        <v>4050</v>
      </c>
      <c r="C2754" s="56">
        <v>175033</v>
      </c>
      <c r="D2754" s="75">
        <v>0</v>
      </c>
      <c r="E2754">
        <f t="shared" si="47"/>
        <v>0</v>
      </c>
    </row>
    <row r="2755" spans="1:5" x14ac:dyDescent="0.2">
      <c r="A2755" s="53">
        <v>2754</v>
      </c>
      <c r="B2755" s="4" t="s">
        <v>4052</v>
      </c>
      <c r="C2755" s="56">
        <v>18914</v>
      </c>
      <c r="D2755" s="75">
        <v>0</v>
      </c>
      <c r="E2755">
        <f t="shared" ref="E2755:E2818" si="48">D2755/C2755*1000</f>
        <v>0</v>
      </c>
    </row>
    <row r="2756" spans="1:5" x14ac:dyDescent="0.2">
      <c r="A2756" s="53">
        <v>2755</v>
      </c>
      <c r="B2756" s="4" t="s">
        <v>4058</v>
      </c>
      <c r="C2756" s="56">
        <v>9129</v>
      </c>
      <c r="D2756" s="75">
        <v>0</v>
      </c>
      <c r="E2756">
        <f t="shared" si="48"/>
        <v>0</v>
      </c>
    </row>
    <row r="2757" spans="1:5" x14ac:dyDescent="0.2">
      <c r="A2757" s="53">
        <v>2756</v>
      </c>
      <c r="B2757" s="4" t="s">
        <v>4060</v>
      </c>
      <c r="C2757" s="56">
        <v>1843</v>
      </c>
      <c r="D2757" s="75">
        <v>0</v>
      </c>
      <c r="E2757">
        <f t="shared" si="48"/>
        <v>0</v>
      </c>
    </row>
    <row r="2758" spans="1:5" x14ac:dyDescent="0.2">
      <c r="A2758" s="53">
        <v>2757</v>
      </c>
      <c r="B2758" s="4" t="s">
        <v>4063</v>
      </c>
      <c r="C2758" s="56">
        <v>33625</v>
      </c>
      <c r="D2758" s="75">
        <v>0</v>
      </c>
      <c r="E2758">
        <f t="shared" si="48"/>
        <v>0</v>
      </c>
    </row>
    <row r="2759" spans="1:5" x14ac:dyDescent="0.2">
      <c r="A2759" s="53">
        <v>2758</v>
      </c>
      <c r="B2759" s="4" t="s">
        <v>4065</v>
      </c>
      <c r="C2759" s="56">
        <v>6963</v>
      </c>
      <c r="D2759" s="75">
        <v>0</v>
      </c>
      <c r="E2759">
        <f t="shared" si="48"/>
        <v>0</v>
      </c>
    </row>
    <row r="2760" spans="1:5" x14ac:dyDescent="0.2">
      <c r="A2760" s="53">
        <v>2759</v>
      </c>
      <c r="B2760" s="4" t="s">
        <v>4067</v>
      </c>
      <c r="C2760" s="56">
        <v>22876</v>
      </c>
      <c r="D2760" s="75">
        <v>0</v>
      </c>
      <c r="E2760">
        <f t="shared" si="48"/>
        <v>0</v>
      </c>
    </row>
    <row r="2761" spans="1:5" x14ac:dyDescent="0.2">
      <c r="A2761" s="53">
        <v>2760</v>
      </c>
      <c r="B2761" s="4" t="s">
        <v>4071</v>
      </c>
      <c r="C2761" s="56">
        <v>3472</v>
      </c>
      <c r="D2761" s="75">
        <v>0</v>
      </c>
      <c r="E2761">
        <f t="shared" si="48"/>
        <v>0</v>
      </c>
    </row>
    <row r="2762" spans="1:5" x14ac:dyDescent="0.2">
      <c r="A2762" s="53">
        <v>2761</v>
      </c>
      <c r="B2762" s="4" t="s">
        <v>4073</v>
      </c>
      <c r="C2762" s="56">
        <v>32515</v>
      </c>
      <c r="D2762" s="75">
        <v>0</v>
      </c>
      <c r="E2762">
        <f t="shared" si="48"/>
        <v>0</v>
      </c>
    </row>
    <row r="2763" spans="1:5" x14ac:dyDescent="0.2">
      <c r="A2763" s="53">
        <v>2762</v>
      </c>
      <c r="B2763" s="4" t="s">
        <v>4078</v>
      </c>
      <c r="C2763" s="56">
        <v>13581</v>
      </c>
      <c r="D2763" s="75">
        <v>0</v>
      </c>
      <c r="E2763">
        <f t="shared" si="48"/>
        <v>0</v>
      </c>
    </row>
    <row r="2764" spans="1:5" x14ac:dyDescent="0.2">
      <c r="A2764" s="53">
        <v>2763</v>
      </c>
      <c r="B2764" s="4" t="s">
        <v>4080</v>
      </c>
      <c r="C2764" s="56">
        <v>567</v>
      </c>
      <c r="D2764" s="75">
        <v>0</v>
      </c>
      <c r="E2764">
        <f t="shared" si="48"/>
        <v>0</v>
      </c>
    </row>
    <row r="2765" spans="1:5" x14ac:dyDescent="0.2">
      <c r="A2765" s="53">
        <v>2764</v>
      </c>
      <c r="B2765" s="4" t="s">
        <v>4082</v>
      </c>
      <c r="C2765" s="56">
        <v>18918</v>
      </c>
      <c r="D2765" s="75">
        <v>0</v>
      </c>
      <c r="E2765">
        <f t="shared" si="48"/>
        <v>0</v>
      </c>
    </row>
    <row r="2766" spans="1:5" x14ac:dyDescent="0.2">
      <c r="A2766" s="53">
        <v>2765</v>
      </c>
      <c r="B2766" s="4" t="s">
        <v>4090</v>
      </c>
      <c r="C2766" s="56">
        <v>9458</v>
      </c>
      <c r="D2766" s="75">
        <v>0</v>
      </c>
      <c r="E2766">
        <f t="shared" si="48"/>
        <v>0</v>
      </c>
    </row>
    <row r="2767" spans="1:5" x14ac:dyDescent="0.2">
      <c r="A2767" s="53">
        <v>2766</v>
      </c>
      <c r="B2767" s="4" t="s">
        <v>4092</v>
      </c>
      <c r="C2767" s="56">
        <v>1474</v>
      </c>
      <c r="D2767" s="75">
        <v>0</v>
      </c>
      <c r="E2767">
        <f t="shared" si="48"/>
        <v>0</v>
      </c>
    </row>
    <row r="2768" spans="1:5" x14ac:dyDescent="0.2">
      <c r="A2768" s="53">
        <v>2767</v>
      </c>
      <c r="B2768" s="4" t="s">
        <v>4094</v>
      </c>
      <c r="C2768" s="56">
        <v>6579</v>
      </c>
      <c r="D2768" s="75">
        <v>0</v>
      </c>
      <c r="E2768">
        <f t="shared" si="48"/>
        <v>0</v>
      </c>
    </row>
    <row r="2769" spans="1:5" x14ac:dyDescent="0.2">
      <c r="A2769" s="53">
        <v>2768</v>
      </c>
      <c r="B2769" s="4" t="s">
        <v>4095</v>
      </c>
      <c r="C2769" s="56">
        <v>38711</v>
      </c>
      <c r="D2769" s="75">
        <v>0</v>
      </c>
      <c r="E2769">
        <f t="shared" si="48"/>
        <v>0</v>
      </c>
    </row>
    <row r="2770" spans="1:5" x14ac:dyDescent="0.2">
      <c r="A2770" s="53">
        <v>2769</v>
      </c>
      <c r="B2770" s="4" t="s">
        <v>4096</v>
      </c>
      <c r="C2770" s="56">
        <v>20549</v>
      </c>
      <c r="D2770" s="75">
        <v>0</v>
      </c>
      <c r="E2770">
        <f t="shared" si="48"/>
        <v>0</v>
      </c>
    </row>
    <row r="2771" spans="1:5" x14ac:dyDescent="0.2">
      <c r="A2771" s="53">
        <v>2770</v>
      </c>
      <c r="B2771" s="4" t="s">
        <v>4098</v>
      </c>
      <c r="C2771" s="56">
        <v>57015</v>
      </c>
      <c r="D2771" s="75">
        <v>0</v>
      </c>
      <c r="E2771">
        <f t="shared" si="48"/>
        <v>0</v>
      </c>
    </row>
    <row r="2772" spans="1:5" x14ac:dyDescent="0.2">
      <c r="A2772" s="53">
        <v>2771</v>
      </c>
      <c r="B2772" s="4" t="s">
        <v>4100</v>
      </c>
      <c r="C2772" s="56">
        <v>55150</v>
      </c>
      <c r="D2772" s="75">
        <v>0</v>
      </c>
      <c r="E2772">
        <f t="shared" si="48"/>
        <v>0</v>
      </c>
    </row>
    <row r="2773" spans="1:5" x14ac:dyDescent="0.2">
      <c r="A2773" s="53">
        <v>2772</v>
      </c>
      <c r="B2773" s="4" t="s">
        <v>4101</v>
      </c>
      <c r="C2773" s="56">
        <v>19599</v>
      </c>
      <c r="D2773" s="75">
        <v>0</v>
      </c>
      <c r="E2773">
        <f t="shared" si="48"/>
        <v>0</v>
      </c>
    </row>
    <row r="2774" spans="1:5" x14ac:dyDescent="0.2">
      <c r="A2774" s="53">
        <v>2773</v>
      </c>
      <c r="B2774" s="4" t="s">
        <v>4102</v>
      </c>
      <c r="C2774" s="56">
        <v>14491</v>
      </c>
      <c r="D2774" s="75">
        <v>0</v>
      </c>
      <c r="E2774">
        <f t="shared" si="48"/>
        <v>0</v>
      </c>
    </row>
    <row r="2775" spans="1:5" x14ac:dyDescent="0.2">
      <c r="A2775" s="53">
        <v>2774</v>
      </c>
      <c r="B2775" s="4" t="s">
        <v>4107</v>
      </c>
      <c r="C2775" s="56">
        <v>5805</v>
      </c>
      <c r="D2775" s="75">
        <v>0</v>
      </c>
      <c r="E2775">
        <f t="shared" si="48"/>
        <v>0</v>
      </c>
    </row>
    <row r="2776" spans="1:5" x14ac:dyDescent="0.2">
      <c r="A2776" s="53">
        <v>2775</v>
      </c>
      <c r="B2776" s="4" t="s">
        <v>4110</v>
      </c>
      <c r="C2776" s="56">
        <v>7295</v>
      </c>
      <c r="D2776" s="75">
        <v>0</v>
      </c>
      <c r="E2776">
        <f t="shared" si="48"/>
        <v>0</v>
      </c>
    </row>
    <row r="2777" spans="1:5" x14ac:dyDescent="0.2">
      <c r="A2777" s="53">
        <v>2776</v>
      </c>
      <c r="B2777" s="4" t="s">
        <v>4113</v>
      </c>
      <c r="C2777" s="56">
        <v>53337</v>
      </c>
      <c r="D2777" s="75">
        <v>0</v>
      </c>
      <c r="E2777">
        <f t="shared" si="48"/>
        <v>0</v>
      </c>
    </row>
    <row r="2778" spans="1:5" x14ac:dyDescent="0.2">
      <c r="A2778" s="53">
        <v>2777</v>
      </c>
      <c r="B2778" s="4" t="s">
        <v>4114</v>
      </c>
      <c r="C2778" s="56">
        <v>6643</v>
      </c>
      <c r="D2778" s="75">
        <v>0</v>
      </c>
      <c r="E2778">
        <f t="shared" si="48"/>
        <v>0</v>
      </c>
    </row>
    <row r="2779" spans="1:5" x14ac:dyDescent="0.2">
      <c r="A2779" s="53">
        <v>2778</v>
      </c>
      <c r="B2779" s="4" t="s">
        <v>4116</v>
      </c>
      <c r="C2779" s="56">
        <v>10764</v>
      </c>
      <c r="D2779" s="75">
        <v>0</v>
      </c>
      <c r="E2779">
        <f t="shared" si="48"/>
        <v>0</v>
      </c>
    </row>
    <row r="2780" spans="1:5" x14ac:dyDescent="0.2">
      <c r="A2780" s="53">
        <v>2779</v>
      </c>
      <c r="B2780" s="4" t="s">
        <v>4117</v>
      </c>
      <c r="C2780" s="56">
        <v>2546</v>
      </c>
      <c r="D2780" s="75">
        <v>0</v>
      </c>
      <c r="E2780">
        <f t="shared" si="48"/>
        <v>0</v>
      </c>
    </row>
    <row r="2781" spans="1:5" x14ac:dyDescent="0.2">
      <c r="A2781" s="53">
        <v>2780</v>
      </c>
      <c r="B2781" s="4" t="s">
        <v>4119</v>
      </c>
      <c r="C2781" s="56">
        <v>3412</v>
      </c>
      <c r="D2781" s="75">
        <v>0</v>
      </c>
      <c r="E2781">
        <f t="shared" si="48"/>
        <v>0</v>
      </c>
    </row>
    <row r="2782" spans="1:5" x14ac:dyDescent="0.2">
      <c r="A2782" s="53">
        <v>2781</v>
      </c>
      <c r="B2782" s="4" t="s">
        <v>4121</v>
      </c>
      <c r="C2782" s="56">
        <v>7915</v>
      </c>
      <c r="D2782" s="75">
        <v>0</v>
      </c>
      <c r="E2782">
        <f t="shared" si="48"/>
        <v>0</v>
      </c>
    </row>
    <row r="2783" spans="1:5" x14ac:dyDescent="0.2">
      <c r="A2783" s="53">
        <v>2782</v>
      </c>
      <c r="B2783" s="4" t="s">
        <v>4125</v>
      </c>
      <c r="C2783" s="56">
        <v>2487</v>
      </c>
      <c r="D2783" s="75">
        <v>0</v>
      </c>
      <c r="E2783">
        <f t="shared" si="48"/>
        <v>0</v>
      </c>
    </row>
    <row r="2784" spans="1:5" x14ac:dyDescent="0.2">
      <c r="A2784" s="53">
        <v>2783</v>
      </c>
      <c r="B2784" s="4" t="s">
        <v>4129</v>
      </c>
      <c r="C2784" s="56">
        <v>209166</v>
      </c>
      <c r="D2784" s="75">
        <v>0</v>
      </c>
      <c r="E2784">
        <f t="shared" si="48"/>
        <v>0</v>
      </c>
    </row>
    <row r="2785" spans="1:5" x14ac:dyDescent="0.2">
      <c r="A2785" s="53">
        <v>2784</v>
      </c>
      <c r="B2785" s="4" t="s">
        <v>4132</v>
      </c>
      <c r="C2785" s="56">
        <v>3607</v>
      </c>
      <c r="D2785" s="75">
        <v>0</v>
      </c>
      <c r="E2785">
        <f t="shared" si="48"/>
        <v>0</v>
      </c>
    </row>
    <row r="2786" spans="1:5" x14ac:dyDescent="0.2">
      <c r="A2786" s="53">
        <v>2785</v>
      </c>
      <c r="B2786" s="4" t="s">
        <v>4134</v>
      </c>
      <c r="C2786" s="56">
        <v>44461</v>
      </c>
      <c r="D2786" s="75">
        <v>0</v>
      </c>
      <c r="E2786">
        <f t="shared" si="48"/>
        <v>0</v>
      </c>
    </row>
    <row r="2787" spans="1:5" x14ac:dyDescent="0.2">
      <c r="A2787" s="53">
        <v>2786</v>
      </c>
      <c r="B2787" s="4" t="s">
        <v>4138</v>
      </c>
      <c r="C2787" s="56">
        <v>1224</v>
      </c>
      <c r="D2787" s="75">
        <v>0</v>
      </c>
      <c r="E2787">
        <f t="shared" si="48"/>
        <v>0</v>
      </c>
    </row>
    <row r="2788" spans="1:5" x14ac:dyDescent="0.2">
      <c r="A2788" s="53">
        <v>2787</v>
      </c>
      <c r="B2788" s="4" t="s">
        <v>4140</v>
      </c>
      <c r="C2788" s="56">
        <v>4554</v>
      </c>
      <c r="D2788" s="75">
        <v>0</v>
      </c>
      <c r="E2788">
        <f t="shared" si="48"/>
        <v>0</v>
      </c>
    </row>
    <row r="2789" spans="1:5" x14ac:dyDescent="0.2">
      <c r="A2789" s="53">
        <v>2788</v>
      </c>
      <c r="B2789" s="4" t="s">
        <v>4142</v>
      </c>
      <c r="C2789" s="56">
        <v>2769</v>
      </c>
      <c r="D2789" s="75">
        <v>0</v>
      </c>
      <c r="E2789">
        <f t="shared" si="48"/>
        <v>0</v>
      </c>
    </row>
    <row r="2790" spans="1:5" x14ac:dyDescent="0.2">
      <c r="A2790" s="53">
        <v>2789</v>
      </c>
      <c r="B2790" s="4" t="s">
        <v>4143</v>
      </c>
      <c r="C2790" s="56">
        <v>4852</v>
      </c>
      <c r="D2790" s="75">
        <v>0</v>
      </c>
      <c r="E2790">
        <f t="shared" si="48"/>
        <v>0</v>
      </c>
    </row>
    <row r="2791" spans="1:5" x14ac:dyDescent="0.2">
      <c r="A2791" s="53">
        <v>2790</v>
      </c>
      <c r="B2791" s="4" t="s">
        <v>4145</v>
      </c>
      <c r="C2791" s="56">
        <v>2267</v>
      </c>
      <c r="D2791" s="75">
        <v>0</v>
      </c>
      <c r="E2791">
        <f t="shared" si="48"/>
        <v>0</v>
      </c>
    </row>
    <row r="2792" spans="1:5" x14ac:dyDescent="0.2">
      <c r="A2792" s="53">
        <v>2791</v>
      </c>
      <c r="B2792" s="4" t="s">
        <v>4147</v>
      </c>
      <c r="C2792" s="56">
        <v>7508</v>
      </c>
      <c r="D2792" s="75">
        <v>0</v>
      </c>
      <c r="E2792">
        <f t="shared" si="48"/>
        <v>0</v>
      </c>
    </row>
    <row r="2793" spans="1:5" x14ac:dyDescent="0.2">
      <c r="A2793" s="53">
        <v>2792</v>
      </c>
      <c r="B2793" s="4" t="s">
        <v>4150</v>
      </c>
      <c r="C2793" s="56">
        <v>11776</v>
      </c>
      <c r="D2793" s="75">
        <v>0</v>
      </c>
      <c r="E2793">
        <f t="shared" si="48"/>
        <v>0</v>
      </c>
    </row>
    <row r="2794" spans="1:5" x14ac:dyDescent="0.2">
      <c r="A2794" s="53">
        <v>2793</v>
      </c>
      <c r="B2794" s="4" t="s">
        <v>4153</v>
      </c>
      <c r="C2794" s="56">
        <v>5549</v>
      </c>
      <c r="D2794" s="75">
        <v>0</v>
      </c>
      <c r="E2794">
        <f t="shared" si="48"/>
        <v>0</v>
      </c>
    </row>
    <row r="2795" spans="1:5" x14ac:dyDescent="0.2">
      <c r="A2795" s="53">
        <v>2794</v>
      </c>
      <c r="B2795" s="4" t="s">
        <v>4156</v>
      </c>
      <c r="C2795" s="56">
        <v>20309</v>
      </c>
      <c r="D2795" s="75">
        <v>0</v>
      </c>
      <c r="E2795">
        <f t="shared" si="48"/>
        <v>0</v>
      </c>
    </row>
    <row r="2796" spans="1:5" x14ac:dyDescent="0.2">
      <c r="A2796" s="53">
        <v>2795</v>
      </c>
      <c r="B2796" s="4" t="s">
        <v>4158</v>
      </c>
      <c r="C2796" s="56">
        <v>1692</v>
      </c>
      <c r="D2796" s="75">
        <v>0</v>
      </c>
      <c r="E2796">
        <f t="shared" si="48"/>
        <v>0</v>
      </c>
    </row>
    <row r="2797" spans="1:5" x14ac:dyDescent="0.2">
      <c r="A2797" s="53">
        <v>2796</v>
      </c>
      <c r="B2797" s="4" t="s">
        <v>4162</v>
      </c>
      <c r="C2797" s="56">
        <v>3213</v>
      </c>
      <c r="D2797" s="75">
        <v>0</v>
      </c>
      <c r="E2797">
        <f t="shared" si="48"/>
        <v>0</v>
      </c>
    </row>
    <row r="2798" spans="1:5" x14ac:dyDescent="0.2">
      <c r="A2798" s="53">
        <v>2797</v>
      </c>
      <c r="B2798" s="4" t="s">
        <v>4164</v>
      </c>
      <c r="C2798" s="56">
        <v>9402</v>
      </c>
      <c r="D2798" s="75">
        <v>0</v>
      </c>
      <c r="E2798">
        <f t="shared" si="48"/>
        <v>0</v>
      </c>
    </row>
    <row r="2799" spans="1:5" x14ac:dyDescent="0.2">
      <c r="A2799" s="53">
        <v>2798</v>
      </c>
      <c r="B2799" s="4" t="s">
        <v>4165</v>
      </c>
      <c r="C2799" s="56">
        <v>18143</v>
      </c>
      <c r="D2799" s="75">
        <v>0</v>
      </c>
      <c r="E2799">
        <f t="shared" si="48"/>
        <v>0</v>
      </c>
    </row>
    <row r="2800" spans="1:5" x14ac:dyDescent="0.2">
      <c r="A2800" s="53">
        <v>2799</v>
      </c>
      <c r="B2800" s="4" t="s">
        <v>4169</v>
      </c>
      <c r="C2800" s="56">
        <v>1370</v>
      </c>
      <c r="D2800" s="75">
        <v>0</v>
      </c>
      <c r="E2800">
        <f t="shared" si="48"/>
        <v>0</v>
      </c>
    </row>
    <row r="2801" spans="1:5" x14ac:dyDescent="0.2">
      <c r="A2801" s="53">
        <v>2800</v>
      </c>
      <c r="B2801" s="4" t="s">
        <v>4172</v>
      </c>
      <c r="C2801" s="56">
        <v>43911</v>
      </c>
      <c r="D2801" s="75">
        <v>0</v>
      </c>
      <c r="E2801">
        <f t="shared" si="48"/>
        <v>0</v>
      </c>
    </row>
    <row r="2802" spans="1:5" x14ac:dyDescent="0.2">
      <c r="A2802" s="53">
        <v>2801</v>
      </c>
      <c r="B2802" s="4" t="s">
        <v>4174</v>
      </c>
      <c r="C2802" s="56">
        <v>17869</v>
      </c>
      <c r="D2802" s="75">
        <v>0</v>
      </c>
      <c r="E2802">
        <f t="shared" si="48"/>
        <v>0</v>
      </c>
    </row>
    <row r="2803" spans="1:5" x14ac:dyDescent="0.2">
      <c r="A2803" s="53">
        <v>2802</v>
      </c>
      <c r="B2803" s="4" t="s">
        <v>4176</v>
      </c>
      <c r="C2803" s="56">
        <v>39265</v>
      </c>
      <c r="D2803" s="75">
        <v>0</v>
      </c>
      <c r="E2803">
        <f t="shared" si="48"/>
        <v>0</v>
      </c>
    </row>
    <row r="2804" spans="1:5" x14ac:dyDescent="0.2">
      <c r="A2804" s="53">
        <v>2803</v>
      </c>
      <c r="B2804" s="4" t="s">
        <v>4178</v>
      </c>
      <c r="C2804" s="56">
        <v>3692</v>
      </c>
      <c r="D2804" s="75">
        <v>0</v>
      </c>
      <c r="E2804">
        <f t="shared" si="48"/>
        <v>0</v>
      </c>
    </row>
    <row r="2805" spans="1:5" x14ac:dyDescent="0.2">
      <c r="A2805" s="53">
        <v>2804</v>
      </c>
      <c r="B2805" s="4" t="s">
        <v>4180</v>
      </c>
      <c r="C2805" s="56">
        <v>4881</v>
      </c>
      <c r="D2805" s="75">
        <v>0</v>
      </c>
      <c r="E2805">
        <f t="shared" si="48"/>
        <v>0</v>
      </c>
    </row>
    <row r="2806" spans="1:5" x14ac:dyDescent="0.2">
      <c r="A2806" s="53">
        <v>2805</v>
      </c>
      <c r="B2806" s="4" t="s">
        <v>4181</v>
      </c>
      <c r="C2806" s="56">
        <v>1044</v>
      </c>
      <c r="D2806" s="75">
        <v>0</v>
      </c>
      <c r="E2806">
        <f t="shared" si="48"/>
        <v>0</v>
      </c>
    </row>
    <row r="2807" spans="1:5" x14ac:dyDescent="0.2">
      <c r="A2807" s="53">
        <v>2806</v>
      </c>
      <c r="B2807" s="4" t="s">
        <v>4186</v>
      </c>
      <c r="C2807" s="56">
        <v>20811</v>
      </c>
      <c r="D2807" s="75">
        <v>0</v>
      </c>
      <c r="E2807">
        <f t="shared" si="48"/>
        <v>0</v>
      </c>
    </row>
    <row r="2808" spans="1:5" x14ac:dyDescent="0.2">
      <c r="A2808" s="53">
        <v>2807</v>
      </c>
      <c r="B2808" s="4" t="s">
        <v>4190</v>
      </c>
      <c r="C2808" s="56">
        <v>23956</v>
      </c>
      <c r="D2808" s="75">
        <v>0</v>
      </c>
      <c r="E2808">
        <f t="shared" si="48"/>
        <v>0</v>
      </c>
    </row>
    <row r="2809" spans="1:5" x14ac:dyDescent="0.2">
      <c r="A2809" s="53">
        <v>2808</v>
      </c>
      <c r="B2809" s="4" t="s">
        <v>4194</v>
      </c>
      <c r="C2809" s="56">
        <v>4510</v>
      </c>
      <c r="D2809" s="75">
        <v>0</v>
      </c>
      <c r="E2809">
        <f t="shared" si="48"/>
        <v>0</v>
      </c>
    </row>
    <row r="2810" spans="1:5" x14ac:dyDescent="0.2">
      <c r="A2810" s="53">
        <v>2809</v>
      </c>
      <c r="B2810" s="4" t="s">
        <v>4196</v>
      </c>
      <c r="C2810" s="56">
        <v>28527</v>
      </c>
      <c r="D2810" s="75">
        <v>0</v>
      </c>
      <c r="E2810">
        <f t="shared" si="48"/>
        <v>0</v>
      </c>
    </row>
    <row r="2811" spans="1:5" x14ac:dyDescent="0.2">
      <c r="A2811" s="53">
        <v>2810</v>
      </c>
      <c r="B2811" s="4" t="s">
        <v>4198</v>
      </c>
      <c r="C2811" s="56">
        <v>1128</v>
      </c>
      <c r="D2811" s="75">
        <v>0</v>
      </c>
      <c r="E2811">
        <f t="shared" si="48"/>
        <v>0</v>
      </c>
    </row>
    <row r="2812" spans="1:5" x14ac:dyDescent="0.2">
      <c r="A2812" s="53">
        <v>2811</v>
      </c>
      <c r="B2812" s="4" t="s">
        <v>4200</v>
      </c>
      <c r="C2812" s="56">
        <v>7208</v>
      </c>
      <c r="D2812" s="75">
        <v>0</v>
      </c>
      <c r="E2812">
        <f t="shared" si="48"/>
        <v>0</v>
      </c>
    </row>
    <row r="2813" spans="1:5" x14ac:dyDescent="0.2">
      <c r="A2813" s="53">
        <v>2812</v>
      </c>
      <c r="B2813" s="4" t="s">
        <v>4204</v>
      </c>
      <c r="C2813" s="56">
        <v>20919</v>
      </c>
      <c r="D2813" s="75">
        <v>0</v>
      </c>
      <c r="E2813">
        <f t="shared" si="48"/>
        <v>0</v>
      </c>
    </row>
    <row r="2814" spans="1:5" x14ac:dyDescent="0.2">
      <c r="A2814" s="53">
        <v>2813</v>
      </c>
      <c r="B2814" s="4" t="s">
        <v>4205</v>
      </c>
      <c r="C2814" s="56">
        <v>153613</v>
      </c>
      <c r="D2814" s="75">
        <v>0</v>
      </c>
      <c r="E2814">
        <f t="shared" si="48"/>
        <v>0</v>
      </c>
    </row>
    <row r="2815" spans="1:5" x14ac:dyDescent="0.2">
      <c r="A2815" s="53">
        <v>2814</v>
      </c>
      <c r="B2815" s="4" t="s">
        <v>4208</v>
      </c>
      <c r="C2815" s="56">
        <v>34252</v>
      </c>
      <c r="D2815" s="75">
        <v>0</v>
      </c>
      <c r="E2815">
        <f t="shared" si="48"/>
        <v>0</v>
      </c>
    </row>
    <row r="2816" spans="1:5" x14ac:dyDescent="0.2">
      <c r="A2816" s="53">
        <v>2815</v>
      </c>
      <c r="B2816" s="4" t="s">
        <v>4210</v>
      </c>
      <c r="C2816" s="56">
        <v>201111</v>
      </c>
      <c r="D2816" s="75">
        <v>0</v>
      </c>
      <c r="E2816">
        <f t="shared" si="48"/>
        <v>0</v>
      </c>
    </row>
    <row r="2817" spans="1:5" x14ac:dyDescent="0.2">
      <c r="A2817" s="53">
        <v>2816</v>
      </c>
      <c r="B2817" s="4" t="s">
        <v>4211</v>
      </c>
      <c r="C2817" s="56">
        <v>31819</v>
      </c>
      <c r="D2817" s="75">
        <v>0</v>
      </c>
      <c r="E2817">
        <f t="shared" si="48"/>
        <v>0</v>
      </c>
    </row>
    <row r="2818" spans="1:5" x14ac:dyDescent="0.2">
      <c r="A2818" s="53">
        <v>2817</v>
      </c>
      <c r="B2818" s="4" t="s">
        <v>4212</v>
      </c>
      <c r="C2818" s="56">
        <v>2737</v>
      </c>
      <c r="D2818" s="75">
        <v>0</v>
      </c>
      <c r="E2818">
        <f t="shared" si="48"/>
        <v>0</v>
      </c>
    </row>
    <row r="2819" spans="1:5" x14ac:dyDescent="0.2">
      <c r="A2819" s="53">
        <v>2818</v>
      </c>
      <c r="B2819" s="4" t="s">
        <v>4213</v>
      </c>
      <c r="C2819" s="56">
        <v>8680</v>
      </c>
      <c r="D2819" s="75">
        <v>0</v>
      </c>
      <c r="E2819">
        <f t="shared" ref="E2819:E2882" si="49">D2819/C2819*1000</f>
        <v>0</v>
      </c>
    </row>
    <row r="2820" spans="1:5" x14ac:dyDescent="0.2">
      <c r="A2820" s="53">
        <v>2819</v>
      </c>
      <c r="B2820" s="4" t="s">
        <v>4214</v>
      </c>
      <c r="C2820" s="56">
        <v>4944</v>
      </c>
      <c r="D2820" s="75">
        <v>0</v>
      </c>
      <c r="E2820">
        <f t="shared" si="49"/>
        <v>0</v>
      </c>
    </row>
    <row r="2821" spans="1:5" x14ac:dyDescent="0.2">
      <c r="A2821" s="53">
        <v>2820</v>
      </c>
      <c r="B2821" s="4" t="s">
        <v>4216</v>
      </c>
      <c r="C2821" s="56">
        <v>3292</v>
      </c>
      <c r="D2821" s="75">
        <v>0</v>
      </c>
      <c r="E2821">
        <f t="shared" si="49"/>
        <v>0</v>
      </c>
    </row>
    <row r="2822" spans="1:5" x14ac:dyDescent="0.2">
      <c r="A2822" s="53">
        <v>2821</v>
      </c>
      <c r="B2822" s="4" t="s">
        <v>4220</v>
      </c>
      <c r="C2822" s="56">
        <v>4904</v>
      </c>
      <c r="D2822" s="75">
        <v>0</v>
      </c>
      <c r="E2822">
        <f t="shared" si="49"/>
        <v>0</v>
      </c>
    </row>
    <row r="2823" spans="1:5" x14ac:dyDescent="0.2">
      <c r="A2823" s="53">
        <v>2822</v>
      </c>
      <c r="B2823" s="4" t="s">
        <v>4222</v>
      </c>
      <c r="C2823" s="56">
        <v>5499</v>
      </c>
      <c r="D2823" s="75">
        <v>0</v>
      </c>
      <c r="E2823">
        <f t="shared" si="49"/>
        <v>0</v>
      </c>
    </row>
    <row r="2824" spans="1:5" x14ac:dyDescent="0.2">
      <c r="A2824" s="53">
        <v>2823</v>
      </c>
      <c r="B2824" s="4" t="s">
        <v>4225</v>
      </c>
      <c r="C2824" s="56">
        <v>3083</v>
      </c>
      <c r="D2824" s="75">
        <v>0</v>
      </c>
      <c r="E2824">
        <f t="shared" si="49"/>
        <v>0</v>
      </c>
    </row>
    <row r="2825" spans="1:5" x14ac:dyDescent="0.2">
      <c r="A2825" s="53">
        <v>2824</v>
      </c>
      <c r="B2825" s="4" t="s">
        <v>4229</v>
      </c>
      <c r="C2825" s="56">
        <v>39503</v>
      </c>
      <c r="D2825" s="75">
        <v>0</v>
      </c>
      <c r="E2825">
        <f t="shared" si="49"/>
        <v>0</v>
      </c>
    </row>
    <row r="2826" spans="1:5" x14ac:dyDescent="0.2">
      <c r="A2826" s="53">
        <v>2825</v>
      </c>
      <c r="B2826" s="4" t="s">
        <v>4230</v>
      </c>
      <c r="C2826" s="56">
        <v>21600</v>
      </c>
      <c r="D2826" s="75">
        <v>0</v>
      </c>
      <c r="E2826">
        <f t="shared" si="49"/>
        <v>0</v>
      </c>
    </row>
    <row r="2827" spans="1:5" x14ac:dyDescent="0.2">
      <c r="A2827" s="53">
        <v>2826</v>
      </c>
      <c r="B2827" s="4" t="s">
        <v>4234</v>
      </c>
      <c r="C2827" s="56">
        <v>39063</v>
      </c>
      <c r="D2827" s="75">
        <v>0</v>
      </c>
      <c r="E2827">
        <f t="shared" si="49"/>
        <v>0</v>
      </c>
    </row>
    <row r="2828" spans="1:5" x14ac:dyDescent="0.2">
      <c r="A2828" s="53">
        <v>2827</v>
      </c>
      <c r="B2828" s="4" t="s">
        <v>4237</v>
      </c>
      <c r="C2828" s="56">
        <v>3433</v>
      </c>
      <c r="D2828" s="75">
        <v>0</v>
      </c>
      <c r="E2828">
        <f t="shared" si="49"/>
        <v>0</v>
      </c>
    </row>
    <row r="2829" spans="1:5" x14ac:dyDescent="0.2">
      <c r="A2829" s="53">
        <v>2828</v>
      </c>
      <c r="B2829" s="4" t="s">
        <v>4242</v>
      </c>
      <c r="C2829" s="56">
        <v>1463</v>
      </c>
      <c r="D2829" s="75">
        <v>0</v>
      </c>
      <c r="E2829">
        <f t="shared" si="49"/>
        <v>0</v>
      </c>
    </row>
    <row r="2830" spans="1:5" x14ac:dyDescent="0.2">
      <c r="A2830" s="53">
        <v>2829</v>
      </c>
      <c r="B2830" s="4" t="s">
        <v>4244</v>
      </c>
      <c r="C2830" s="56">
        <v>9563</v>
      </c>
      <c r="D2830" s="75">
        <v>0</v>
      </c>
      <c r="E2830">
        <f t="shared" si="49"/>
        <v>0</v>
      </c>
    </row>
    <row r="2831" spans="1:5" x14ac:dyDescent="0.2">
      <c r="A2831" s="53">
        <v>2830</v>
      </c>
      <c r="B2831" s="4" t="s">
        <v>4246</v>
      </c>
      <c r="C2831" s="56">
        <v>15393</v>
      </c>
      <c r="D2831" s="75">
        <v>0</v>
      </c>
      <c r="E2831">
        <f t="shared" si="49"/>
        <v>0</v>
      </c>
    </row>
    <row r="2832" spans="1:5" x14ac:dyDescent="0.2">
      <c r="A2832" s="53">
        <v>2831</v>
      </c>
      <c r="B2832" s="4" t="s">
        <v>4247</v>
      </c>
      <c r="C2832" s="56">
        <v>33075</v>
      </c>
      <c r="D2832" s="75">
        <v>0</v>
      </c>
      <c r="E2832">
        <f t="shared" si="49"/>
        <v>0</v>
      </c>
    </row>
    <row r="2833" spans="1:5" x14ac:dyDescent="0.2">
      <c r="A2833" s="53">
        <v>2832</v>
      </c>
      <c r="B2833" s="4" t="s">
        <v>4248</v>
      </c>
      <c r="C2833" s="56">
        <v>1711</v>
      </c>
      <c r="D2833" s="75">
        <v>0</v>
      </c>
      <c r="E2833">
        <f t="shared" si="49"/>
        <v>0</v>
      </c>
    </row>
    <row r="2834" spans="1:5" x14ac:dyDescent="0.2">
      <c r="A2834" s="53">
        <v>2833</v>
      </c>
      <c r="B2834" s="4" t="s">
        <v>4250</v>
      </c>
      <c r="C2834" s="56">
        <v>4555</v>
      </c>
      <c r="D2834" s="75">
        <v>0</v>
      </c>
      <c r="E2834">
        <f t="shared" si="49"/>
        <v>0</v>
      </c>
    </row>
    <row r="2835" spans="1:5" x14ac:dyDescent="0.2">
      <c r="A2835" s="53">
        <v>2834</v>
      </c>
      <c r="B2835" s="4" t="s">
        <v>4260</v>
      </c>
      <c r="C2835" s="56">
        <v>53289</v>
      </c>
      <c r="D2835" s="75">
        <v>0</v>
      </c>
      <c r="E2835">
        <f t="shared" si="49"/>
        <v>0</v>
      </c>
    </row>
    <row r="2836" spans="1:5" x14ac:dyDescent="0.2">
      <c r="A2836" s="53">
        <v>2835</v>
      </c>
      <c r="B2836" s="4" t="s">
        <v>4261</v>
      </c>
      <c r="C2836" s="56">
        <v>319</v>
      </c>
      <c r="D2836" s="75">
        <v>0</v>
      </c>
      <c r="E2836">
        <f t="shared" si="49"/>
        <v>0</v>
      </c>
    </row>
    <row r="2837" spans="1:5" x14ac:dyDescent="0.2">
      <c r="A2837" s="53">
        <v>2836</v>
      </c>
      <c r="B2837" s="4" t="s">
        <v>4263</v>
      </c>
      <c r="C2837" s="56">
        <v>674</v>
      </c>
      <c r="D2837" s="75">
        <v>0</v>
      </c>
      <c r="E2837">
        <f t="shared" si="49"/>
        <v>0</v>
      </c>
    </row>
    <row r="2838" spans="1:5" x14ac:dyDescent="0.2">
      <c r="A2838" s="53">
        <v>2837</v>
      </c>
      <c r="B2838" s="4" t="s">
        <v>4266</v>
      </c>
      <c r="C2838" s="56">
        <v>4438</v>
      </c>
      <c r="D2838" s="75">
        <v>0</v>
      </c>
      <c r="E2838">
        <f t="shared" si="49"/>
        <v>0</v>
      </c>
    </row>
    <row r="2839" spans="1:5" x14ac:dyDescent="0.2">
      <c r="A2839" s="53">
        <v>2838</v>
      </c>
      <c r="B2839" s="4" t="s">
        <v>4268</v>
      </c>
      <c r="C2839" s="56">
        <v>192</v>
      </c>
      <c r="D2839" s="75">
        <v>0</v>
      </c>
      <c r="E2839">
        <f t="shared" si="49"/>
        <v>0</v>
      </c>
    </row>
    <row r="2840" spans="1:5" x14ac:dyDescent="0.2">
      <c r="A2840" s="53">
        <v>2839</v>
      </c>
      <c r="B2840" s="4" t="s">
        <v>4270</v>
      </c>
      <c r="C2840" s="56">
        <v>3128</v>
      </c>
      <c r="D2840" s="75">
        <v>0</v>
      </c>
      <c r="E2840">
        <f t="shared" si="49"/>
        <v>0</v>
      </c>
    </row>
    <row r="2841" spans="1:5" x14ac:dyDescent="0.2">
      <c r="A2841" s="53">
        <v>2840</v>
      </c>
      <c r="B2841" s="4" t="s">
        <v>4274</v>
      </c>
      <c r="C2841" s="56">
        <v>3192</v>
      </c>
      <c r="D2841" s="75">
        <v>0</v>
      </c>
      <c r="E2841">
        <f t="shared" si="49"/>
        <v>0</v>
      </c>
    </row>
    <row r="2842" spans="1:5" x14ac:dyDescent="0.2">
      <c r="A2842" s="53">
        <v>2841</v>
      </c>
      <c r="B2842" s="4" t="s">
        <v>4275</v>
      </c>
      <c r="C2842" s="56">
        <v>6517</v>
      </c>
      <c r="D2842" s="75">
        <v>0</v>
      </c>
      <c r="E2842">
        <f t="shared" si="49"/>
        <v>0</v>
      </c>
    </row>
    <row r="2843" spans="1:5" x14ac:dyDescent="0.2">
      <c r="A2843" s="53">
        <v>2842</v>
      </c>
      <c r="B2843" s="4" t="s">
        <v>4276</v>
      </c>
      <c r="C2843" s="56">
        <v>51503</v>
      </c>
      <c r="D2843" s="75">
        <v>0</v>
      </c>
      <c r="E2843">
        <f t="shared" si="49"/>
        <v>0</v>
      </c>
    </row>
    <row r="2844" spans="1:5" x14ac:dyDescent="0.2">
      <c r="A2844" s="53">
        <v>2843</v>
      </c>
      <c r="B2844" s="4" t="s">
        <v>4277</v>
      </c>
      <c r="C2844" s="56">
        <v>12579</v>
      </c>
      <c r="D2844" s="75">
        <v>0</v>
      </c>
      <c r="E2844">
        <f t="shared" si="49"/>
        <v>0</v>
      </c>
    </row>
    <row r="2845" spans="1:5" x14ac:dyDescent="0.2">
      <c r="A2845" s="53">
        <v>2844</v>
      </c>
      <c r="B2845" s="4" t="s">
        <v>4283</v>
      </c>
      <c r="C2845" s="56">
        <v>18729</v>
      </c>
      <c r="D2845" s="75">
        <v>0</v>
      </c>
      <c r="E2845">
        <f t="shared" si="49"/>
        <v>0</v>
      </c>
    </row>
    <row r="2846" spans="1:5" x14ac:dyDescent="0.2">
      <c r="A2846" s="53">
        <v>2845</v>
      </c>
      <c r="B2846" s="4" t="s">
        <v>4285</v>
      </c>
      <c r="C2846" s="56">
        <v>121364</v>
      </c>
      <c r="D2846" s="75">
        <v>0</v>
      </c>
      <c r="E2846">
        <f t="shared" si="49"/>
        <v>0</v>
      </c>
    </row>
    <row r="2847" spans="1:5" x14ac:dyDescent="0.2">
      <c r="A2847" s="53">
        <v>2846</v>
      </c>
      <c r="B2847" s="4" t="s">
        <v>4287</v>
      </c>
      <c r="C2847" s="56">
        <v>2955</v>
      </c>
      <c r="D2847" s="75">
        <v>0</v>
      </c>
      <c r="E2847">
        <f t="shared" si="49"/>
        <v>0</v>
      </c>
    </row>
    <row r="2848" spans="1:5" x14ac:dyDescent="0.2">
      <c r="A2848" s="53">
        <v>2847</v>
      </c>
      <c r="B2848" s="4" t="s">
        <v>4289</v>
      </c>
      <c r="C2848" s="56">
        <v>11929</v>
      </c>
      <c r="D2848" s="75">
        <v>0</v>
      </c>
      <c r="E2848">
        <f t="shared" si="49"/>
        <v>0</v>
      </c>
    </row>
    <row r="2849" spans="1:5" x14ac:dyDescent="0.2">
      <c r="A2849" s="53">
        <v>2848</v>
      </c>
      <c r="B2849" s="4" t="s">
        <v>4293</v>
      </c>
      <c r="C2849" s="56">
        <v>52</v>
      </c>
      <c r="D2849" s="75">
        <v>0</v>
      </c>
      <c r="E2849">
        <f t="shared" si="49"/>
        <v>0</v>
      </c>
    </row>
    <row r="2850" spans="1:5" x14ac:dyDescent="0.2">
      <c r="A2850" s="53">
        <v>2849</v>
      </c>
      <c r="B2850" s="4" t="s">
        <v>4297</v>
      </c>
      <c r="C2850" s="56">
        <v>6017</v>
      </c>
      <c r="D2850" s="75">
        <v>0</v>
      </c>
      <c r="E2850">
        <f t="shared" si="49"/>
        <v>0</v>
      </c>
    </row>
    <row r="2851" spans="1:5" x14ac:dyDescent="0.2">
      <c r="A2851" s="53">
        <v>2850</v>
      </c>
      <c r="B2851" s="4" t="s">
        <v>4299</v>
      </c>
      <c r="C2851" s="56">
        <v>14226</v>
      </c>
      <c r="D2851" s="75">
        <v>0</v>
      </c>
      <c r="E2851">
        <f t="shared" si="49"/>
        <v>0</v>
      </c>
    </row>
    <row r="2852" spans="1:5" x14ac:dyDescent="0.2">
      <c r="A2852" s="53">
        <v>2851</v>
      </c>
      <c r="B2852" s="4" t="s">
        <v>4301</v>
      </c>
      <c r="C2852" s="56">
        <v>5284</v>
      </c>
      <c r="D2852" s="75">
        <v>0</v>
      </c>
      <c r="E2852">
        <f t="shared" si="49"/>
        <v>0</v>
      </c>
    </row>
    <row r="2853" spans="1:5" x14ac:dyDescent="0.2">
      <c r="A2853" s="53">
        <v>2852</v>
      </c>
      <c r="B2853" s="4" t="s">
        <v>4302</v>
      </c>
      <c r="C2853" s="56">
        <v>3990</v>
      </c>
      <c r="D2853" s="75">
        <v>0</v>
      </c>
      <c r="E2853">
        <f t="shared" si="49"/>
        <v>0</v>
      </c>
    </row>
    <row r="2854" spans="1:5" x14ac:dyDescent="0.2">
      <c r="A2854" s="53">
        <v>2853</v>
      </c>
      <c r="B2854" s="4" t="s">
        <v>4305</v>
      </c>
      <c r="C2854" s="56">
        <v>58823</v>
      </c>
      <c r="D2854" s="75">
        <v>0</v>
      </c>
      <c r="E2854">
        <f t="shared" si="49"/>
        <v>0</v>
      </c>
    </row>
    <row r="2855" spans="1:5" x14ac:dyDescent="0.2">
      <c r="A2855" s="53">
        <v>2854</v>
      </c>
      <c r="B2855" s="4" t="s">
        <v>4307</v>
      </c>
      <c r="C2855" s="56">
        <v>7472</v>
      </c>
      <c r="D2855" s="75">
        <v>0</v>
      </c>
      <c r="E2855">
        <f t="shared" si="49"/>
        <v>0</v>
      </c>
    </row>
    <row r="2856" spans="1:5" x14ac:dyDescent="0.2">
      <c r="A2856" s="53">
        <v>2855</v>
      </c>
      <c r="B2856" s="4" t="s">
        <v>4311</v>
      </c>
      <c r="C2856" s="56">
        <v>544</v>
      </c>
      <c r="D2856" s="75">
        <v>0</v>
      </c>
      <c r="E2856">
        <f t="shared" si="49"/>
        <v>0</v>
      </c>
    </row>
    <row r="2857" spans="1:5" x14ac:dyDescent="0.2">
      <c r="A2857" s="53">
        <v>2856</v>
      </c>
      <c r="B2857" s="4" t="s">
        <v>4314</v>
      </c>
      <c r="C2857" s="56">
        <v>1956</v>
      </c>
      <c r="D2857" s="75">
        <v>0</v>
      </c>
      <c r="E2857">
        <f t="shared" si="49"/>
        <v>0</v>
      </c>
    </row>
    <row r="2858" spans="1:5" x14ac:dyDescent="0.2">
      <c r="A2858" s="53">
        <v>2857</v>
      </c>
      <c r="B2858" s="4" t="s">
        <v>4318</v>
      </c>
      <c r="C2858" s="56">
        <v>4580</v>
      </c>
      <c r="D2858" s="75">
        <v>0</v>
      </c>
      <c r="E2858">
        <f t="shared" si="49"/>
        <v>0</v>
      </c>
    </row>
    <row r="2859" spans="1:5" x14ac:dyDescent="0.2">
      <c r="A2859" s="53">
        <v>2858</v>
      </c>
      <c r="B2859" s="4" t="s">
        <v>4319</v>
      </c>
      <c r="C2859" s="56">
        <v>8947</v>
      </c>
      <c r="D2859" s="75">
        <v>0</v>
      </c>
      <c r="E2859">
        <f t="shared" si="49"/>
        <v>0</v>
      </c>
    </row>
    <row r="2860" spans="1:5" x14ac:dyDescent="0.2">
      <c r="A2860" s="53">
        <v>2859</v>
      </c>
      <c r="B2860" s="4" t="s">
        <v>4320</v>
      </c>
      <c r="C2860" s="56">
        <v>21966</v>
      </c>
      <c r="D2860" s="75">
        <v>0</v>
      </c>
      <c r="E2860">
        <f t="shared" si="49"/>
        <v>0</v>
      </c>
    </row>
    <row r="2861" spans="1:5" x14ac:dyDescent="0.2">
      <c r="A2861" s="53">
        <v>2860</v>
      </c>
      <c r="B2861" s="4" t="s">
        <v>4324</v>
      </c>
      <c r="C2861" s="56">
        <v>12133</v>
      </c>
      <c r="D2861" s="75">
        <v>0</v>
      </c>
      <c r="E2861">
        <f t="shared" si="49"/>
        <v>0</v>
      </c>
    </row>
    <row r="2862" spans="1:5" x14ac:dyDescent="0.2">
      <c r="A2862" s="53">
        <v>2861</v>
      </c>
      <c r="B2862" s="4" t="s">
        <v>4325</v>
      </c>
      <c r="C2862" s="56">
        <v>1043</v>
      </c>
      <c r="D2862" s="75">
        <v>0</v>
      </c>
      <c r="E2862">
        <f t="shared" si="49"/>
        <v>0</v>
      </c>
    </row>
    <row r="2863" spans="1:5" x14ac:dyDescent="0.2">
      <c r="A2863" s="53">
        <v>2862</v>
      </c>
      <c r="B2863" s="4" t="s">
        <v>4331</v>
      </c>
      <c r="C2863" s="56">
        <v>11954</v>
      </c>
      <c r="D2863" s="75">
        <v>0</v>
      </c>
      <c r="E2863">
        <f t="shared" si="49"/>
        <v>0</v>
      </c>
    </row>
    <row r="2864" spans="1:5" x14ac:dyDescent="0.2">
      <c r="A2864" s="53">
        <v>2863</v>
      </c>
      <c r="B2864" s="4" t="s">
        <v>4332</v>
      </c>
      <c r="C2864" s="56">
        <v>14117</v>
      </c>
      <c r="D2864" s="75">
        <v>0</v>
      </c>
      <c r="E2864">
        <f t="shared" si="49"/>
        <v>0</v>
      </c>
    </row>
    <row r="2865" spans="1:5" x14ac:dyDescent="0.2">
      <c r="A2865" s="53">
        <v>2864</v>
      </c>
      <c r="B2865" s="4" t="s">
        <v>4336</v>
      </c>
      <c r="C2865" s="56">
        <v>9284</v>
      </c>
      <c r="D2865" s="75">
        <v>0</v>
      </c>
      <c r="E2865">
        <f t="shared" si="49"/>
        <v>0</v>
      </c>
    </row>
    <row r="2866" spans="1:5" x14ac:dyDescent="0.2">
      <c r="A2866" s="53">
        <v>2865</v>
      </c>
      <c r="B2866" s="4" t="s">
        <v>4338</v>
      </c>
      <c r="C2866" s="56">
        <v>1783</v>
      </c>
      <c r="D2866" s="75">
        <v>0</v>
      </c>
      <c r="E2866">
        <f t="shared" si="49"/>
        <v>0</v>
      </c>
    </row>
    <row r="2867" spans="1:5" x14ac:dyDescent="0.2">
      <c r="A2867" s="53">
        <v>2866</v>
      </c>
      <c r="B2867" s="4" t="s">
        <v>4340</v>
      </c>
      <c r="C2867" s="56">
        <v>30791</v>
      </c>
      <c r="D2867" s="75">
        <v>0</v>
      </c>
      <c r="E2867">
        <f t="shared" si="49"/>
        <v>0</v>
      </c>
    </row>
    <row r="2868" spans="1:5" x14ac:dyDescent="0.2">
      <c r="A2868" s="53">
        <v>2867</v>
      </c>
      <c r="B2868" s="4" t="s">
        <v>4342</v>
      </c>
      <c r="C2868" s="56">
        <v>23018</v>
      </c>
      <c r="D2868" s="75">
        <v>0</v>
      </c>
      <c r="E2868">
        <f t="shared" si="49"/>
        <v>0</v>
      </c>
    </row>
    <row r="2869" spans="1:5" x14ac:dyDescent="0.2">
      <c r="A2869" s="53">
        <v>2868</v>
      </c>
      <c r="B2869" s="4" t="s">
        <v>4345</v>
      </c>
      <c r="C2869" s="56">
        <v>9678</v>
      </c>
      <c r="D2869" s="75">
        <v>0</v>
      </c>
      <c r="E2869">
        <f t="shared" si="49"/>
        <v>0</v>
      </c>
    </row>
    <row r="2870" spans="1:5" x14ac:dyDescent="0.2">
      <c r="A2870" s="53">
        <v>2869</v>
      </c>
      <c r="B2870" s="4" t="s">
        <v>4350</v>
      </c>
      <c r="C2870" s="56">
        <v>114453</v>
      </c>
      <c r="D2870" s="75">
        <v>0</v>
      </c>
      <c r="E2870">
        <f t="shared" si="49"/>
        <v>0</v>
      </c>
    </row>
    <row r="2871" spans="1:5" x14ac:dyDescent="0.2">
      <c r="A2871" s="53">
        <v>2870</v>
      </c>
      <c r="B2871" s="4" t="s">
        <v>4351</v>
      </c>
      <c r="C2871" s="56">
        <v>5433</v>
      </c>
      <c r="D2871" s="75">
        <v>0</v>
      </c>
      <c r="E2871">
        <f t="shared" si="49"/>
        <v>0</v>
      </c>
    </row>
    <row r="2872" spans="1:5" x14ac:dyDescent="0.2">
      <c r="A2872" s="53">
        <v>2871</v>
      </c>
      <c r="B2872" s="4" t="s">
        <v>4353</v>
      </c>
      <c r="C2872" s="56">
        <v>13542</v>
      </c>
      <c r="D2872" s="75">
        <v>0</v>
      </c>
      <c r="E2872">
        <f t="shared" si="49"/>
        <v>0</v>
      </c>
    </row>
    <row r="2873" spans="1:5" x14ac:dyDescent="0.2">
      <c r="A2873" s="53">
        <v>2872</v>
      </c>
      <c r="B2873" s="4" t="s">
        <v>4357</v>
      </c>
      <c r="C2873" s="56">
        <v>3166</v>
      </c>
      <c r="D2873" s="75">
        <v>0</v>
      </c>
      <c r="E2873">
        <f t="shared" si="49"/>
        <v>0</v>
      </c>
    </row>
    <row r="2874" spans="1:5" x14ac:dyDescent="0.2">
      <c r="A2874" s="53">
        <v>2873</v>
      </c>
      <c r="B2874" s="4" t="s">
        <v>4359</v>
      </c>
      <c r="C2874" s="56">
        <v>2745</v>
      </c>
      <c r="D2874" s="75">
        <v>0</v>
      </c>
      <c r="E2874">
        <f t="shared" si="49"/>
        <v>0</v>
      </c>
    </row>
    <row r="2875" spans="1:5" x14ac:dyDescent="0.2">
      <c r="A2875" s="53">
        <v>2874</v>
      </c>
      <c r="B2875" s="4" t="s">
        <v>4361</v>
      </c>
      <c r="C2875" s="56">
        <v>11816</v>
      </c>
      <c r="D2875" s="75">
        <v>0</v>
      </c>
      <c r="E2875">
        <f t="shared" si="49"/>
        <v>0</v>
      </c>
    </row>
    <row r="2876" spans="1:5" x14ac:dyDescent="0.2">
      <c r="A2876" s="53">
        <v>2875</v>
      </c>
      <c r="B2876" s="4" t="s">
        <v>4362</v>
      </c>
      <c r="C2876" s="56">
        <v>12138</v>
      </c>
      <c r="D2876" s="75">
        <v>0</v>
      </c>
      <c r="E2876">
        <f t="shared" si="49"/>
        <v>0</v>
      </c>
    </row>
    <row r="2877" spans="1:5" x14ac:dyDescent="0.2">
      <c r="A2877" s="53">
        <v>2876</v>
      </c>
      <c r="B2877" s="4" t="s">
        <v>4364</v>
      </c>
      <c r="C2877" s="56">
        <v>6657</v>
      </c>
      <c r="D2877" s="75">
        <v>0</v>
      </c>
      <c r="E2877">
        <f t="shared" si="49"/>
        <v>0</v>
      </c>
    </row>
    <row r="2878" spans="1:5" x14ac:dyDescent="0.2">
      <c r="A2878" s="53">
        <v>2877</v>
      </c>
      <c r="B2878" s="4" t="s">
        <v>4366</v>
      </c>
      <c r="C2878" s="56">
        <v>867</v>
      </c>
      <c r="D2878" s="75">
        <v>0</v>
      </c>
      <c r="E2878">
        <f t="shared" si="49"/>
        <v>0</v>
      </c>
    </row>
    <row r="2879" spans="1:5" x14ac:dyDescent="0.2">
      <c r="A2879" s="53">
        <v>2878</v>
      </c>
      <c r="B2879" s="4" t="s">
        <v>4367</v>
      </c>
      <c r="C2879" s="56">
        <v>17839</v>
      </c>
      <c r="D2879" s="75">
        <v>0</v>
      </c>
      <c r="E2879">
        <f t="shared" si="49"/>
        <v>0</v>
      </c>
    </row>
    <row r="2880" spans="1:5" x14ac:dyDescent="0.2">
      <c r="A2880" s="53">
        <v>2879</v>
      </c>
      <c r="B2880" s="4" t="s">
        <v>4368</v>
      </c>
      <c r="C2880" s="56">
        <v>140738</v>
      </c>
      <c r="D2880" s="75">
        <v>0</v>
      </c>
      <c r="E2880">
        <f t="shared" si="49"/>
        <v>0</v>
      </c>
    </row>
    <row r="2881" spans="1:5" x14ac:dyDescent="0.2">
      <c r="A2881" s="53">
        <v>2880</v>
      </c>
      <c r="B2881" s="4" t="s">
        <v>4370</v>
      </c>
      <c r="C2881" s="56">
        <v>9693</v>
      </c>
      <c r="D2881" s="75">
        <v>0</v>
      </c>
      <c r="E2881">
        <f t="shared" si="49"/>
        <v>0</v>
      </c>
    </row>
    <row r="2882" spans="1:5" x14ac:dyDescent="0.2">
      <c r="A2882" s="53">
        <v>2881</v>
      </c>
      <c r="B2882" s="4" t="s">
        <v>4374</v>
      </c>
      <c r="C2882" s="56">
        <v>10012</v>
      </c>
      <c r="D2882" s="75">
        <v>0</v>
      </c>
      <c r="E2882">
        <f t="shared" si="49"/>
        <v>0</v>
      </c>
    </row>
    <row r="2883" spans="1:5" x14ac:dyDescent="0.2">
      <c r="A2883" s="53">
        <v>2882</v>
      </c>
      <c r="B2883" s="4" t="s">
        <v>4375</v>
      </c>
      <c r="C2883" s="56">
        <v>7722</v>
      </c>
      <c r="D2883" s="75">
        <v>0</v>
      </c>
      <c r="E2883">
        <f t="shared" ref="E2883:E2946" si="50">D2883/C2883*1000</f>
        <v>0</v>
      </c>
    </row>
    <row r="2884" spans="1:5" x14ac:dyDescent="0.2">
      <c r="A2884" s="53">
        <v>2883</v>
      </c>
      <c r="B2884" s="4" t="s">
        <v>4379</v>
      </c>
      <c r="C2884" s="56">
        <v>72053</v>
      </c>
      <c r="D2884" s="75">
        <v>0</v>
      </c>
      <c r="E2884">
        <f t="shared" si="50"/>
        <v>0</v>
      </c>
    </row>
    <row r="2885" spans="1:5" x14ac:dyDescent="0.2">
      <c r="A2885" s="53">
        <v>2884</v>
      </c>
      <c r="B2885" s="4" t="s">
        <v>4381</v>
      </c>
      <c r="C2885" s="56">
        <v>5787</v>
      </c>
      <c r="D2885" s="75">
        <v>0</v>
      </c>
      <c r="E2885">
        <f t="shared" si="50"/>
        <v>0</v>
      </c>
    </row>
    <row r="2886" spans="1:5" x14ac:dyDescent="0.2">
      <c r="A2886" s="53">
        <v>2885</v>
      </c>
      <c r="B2886" s="4" t="s">
        <v>4383</v>
      </c>
      <c r="C2886" s="56">
        <v>2245</v>
      </c>
      <c r="D2886" s="75">
        <v>0</v>
      </c>
      <c r="E2886">
        <f t="shared" si="50"/>
        <v>0</v>
      </c>
    </row>
    <row r="2887" spans="1:5" x14ac:dyDescent="0.2">
      <c r="A2887" s="53">
        <v>2886</v>
      </c>
      <c r="B2887" s="4" t="s">
        <v>4387</v>
      </c>
      <c r="C2887" s="56">
        <v>3197</v>
      </c>
      <c r="D2887" s="75">
        <v>0</v>
      </c>
      <c r="E2887">
        <f t="shared" si="50"/>
        <v>0</v>
      </c>
    </row>
    <row r="2888" spans="1:5" x14ac:dyDescent="0.2">
      <c r="A2888" s="53">
        <v>2887</v>
      </c>
      <c r="B2888" s="4" t="s">
        <v>4390</v>
      </c>
      <c r="C2888" s="56">
        <v>2781</v>
      </c>
      <c r="D2888" s="75">
        <v>0</v>
      </c>
      <c r="E2888">
        <f t="shared" si="50"/>
        <v>0</v>
      </c>
    </row>
    <row r="2889" spans="1:5" x14ac:dyDescent="0.2">
      <c r="A2889" s="53">
        <v>2888</v>
      </c>
      <c r="B2889" s="4" t="s">
        <v>4392</v>
      </c>
      <c r="C2889" s="56">
        <v>10261</v>
      </c>
      <c r="D2889" s="75">
        <v>0</v>
      </c>
      <c r="E2889">
        <f t="shared" si="50"/>
        <v>0</v>
      </c>
    </row>
    <row r="2890" spans="1:5" x14ac:dyDescent="0.2">
      <c r="A2890" s="53">
        <v>2889</v>
      </c>
      <c r="B2890" s="4" t="s">
        <v>4394</v>
      </c>
      <c r="C2890" s="56">
        <v>66319</v>
      </c>
      <c r="D2890" s="75">
        <v>0</v>
      </c>
      <c r="E2890">
        <f t="shared" si="50"/>
        <v>0</v>
      </c>
    </row>
    <row r="2891" spans="1:5" x14ac:dyDescent="0.2">
      <c r="A2891" s="53">
        <v>2890</v>
      </c>
      <c r="B2891" s="4" t="s">
        <v>4396</v>
      </c>
      <c r="C2891" s="56">
        <v>9380</v>
      </c>
      <c r="D2891" s="75">
        <v>0</v>
      </c>
      <c r="E2891">
        <f t="shared" si="50"/>
        <v>0</v>
      </c>
    </row>
    <row r="2892" spans="1:5" x14ac:dyDescent="0.2">
      <c r="A2892" s="53">
        <v>2891</v>
      </c>
      <c r="B2892" s="4" t="s">
        <v>4397</v>
      </c>
      <c r="C2892" s="56">
        <v>1349</v>
      </c>
      <c r="D2892" s="75">
        <v>0</v>
      </c>
      <c r="E2892">
        <f t="shared" si="50"/>
        <v>0</v>
      </c>
    </row>
    <row r="2893" spans="1:5" x14ac:dyDescent="0.2">
      <c r="A2893" s="53">
        <v>2892</v>
      </c>
      <c r="B2893" s="4" t="s">
        <v>4399</v>
      </c>
      <c r="C2893" s="56">
        <v>1186</v>
      </c>
      <c r="D2893" s="75">
        <v>0</v>
      </c>
      <c r="E2893">
        <f t="shared" si="50"/>
        <v>0</v>
      </c>
    </row>
    <row r="2894" spans="1:5" x14ac:dyDescent="0.2">
      <c r="A2894" s="53">
        <v>2893</v>
      </c>
      <c r="B2894" s="4" t="s">
        <v>4403</v>
      </c>
      <c r="C2894" s="56">
        <v>6703</v>
      </c>
      <c r="D2894" s="75">
        <v>0</v>
      </c>
      <c r="E2894">
        <f t="shared" si="50"/>
        <v>0</v>
      </c>
    </row>
    <row r="2895" spans="1:5" x14ac:dyDescent="0.2">
      <c r="A2895" s="53">
        <v>2894</v>
      </c>
      <c r="B2895" s="4" t="s">
        <v>4408</v>
      </c>
      <c r="C2895" s="56">
        <v>702</v>
      </c>
      <c r="D2895" s="75">
        <v>0</v>
      </c>
      <c r="E2895">
        <f t="shared" si="50"/>
        <v>0</v>
      </c>
    </row>
    <row r="2896" spans="1:5" x14ac:dyDescent="0.2">
      <c r="A2896" s="53">
        <v>2895</v>
      </c>
      <c r="B2896" s="4" t="s">
        <v>4409</v>
      </c>
      <c r="C2896" s="56">
        <v>11720</v>
      </c>
      <c r="D2896" s="75">
        <v>0</v>
      </c>
      <c r="E2896">
        <f t="shared" si="50"/>
        <v>0</v>
      </c>
    </row>
    <row r="2897" spans="1:5" x14ac:dyDescent="0.2">
      <c r="A2897" s="53">
        <v>2896</v>
      </c>
      <c r="B2897" s="4" t="s">
        <v>4419</v>
      </c>
      <c r="C2897" s="56">
        <v>14384</v>
      </c>
      <c r="D2897" s="75">
        <v>0</v>
      </c>
      <c r="E2897">
        <f t="shared" si="50"/>
        <v>0</v>
      </c>
    </row>
    <row r="2898" spans="1:5" x14ac:dyDescent="0.2">
      <c r="A2898" s="53">
        <v>2897</v>
      </c>
      <c r="B2898" s="4" t="s">
        <v>4420</v>
      </c>
      <c r="C2898" s="56">
        <v>20443</v>
      </c>
      <c r="D2898" s="75">
        <v>0</v>
      </c>
      <c r="E2898">
        <f t="shared" si="50"/>
        <v>0</v>
      </c>
    </row>
    <row r="2899" spans="1:5" x14ac:dyDescent="0.2">
      <c r="A2899" s="53">
        <v>2898</v>
      </c>
      <c r="B2899" s="4" t="s">
        <v>4422</v>
      </c>
      <c r="C2899" s="56">
        <v>44410</v>
      </c>
      <c r="D2899" s="75">
        <v>0</v>
      </c>
      <c r="E2899">
        <f t="shared" si="50"/>
        <v>0</v>
      </c>
    </row>
    <row r="2900" spans="1:5" x14ac:dyDescent="0.2">
      <c r="A2900" s="53">
        <v>2899</v>
      </c>
      <c r="B2900" s="4" t="s">
        <v>4424</v>
      </c>
      <c r="C2900" s="56">
        <v>3131</v>
      </c>
      <c r="D2900" s="75">
        <v>0</v>
      </c>
      <c r="E2900">
        <f t="shared" si="50"/>
        <v>0</v>
      </c>
    </row>
    <row r="2901" spans="1:5" x14ac:dyDescent="0.2">
      <c r="A2901" s="53">
        <v>2900</v>
      </c>
      <c r="B2901" s="4" t="s">
        <v>4428</v>
      </c>
      <c r="C2901" s="56">
        <v>47835</v>
      </c>
      <c r="D2901" s="75">
        <v>0</v>
      </c>
      <c r="E2901">
        <f t="shared" si="50"/>
        <v>0</v>
      </c>
    </row>
    <row r="2902" spans="1:5" x14ac:dyDescent="0.2">
      <c r="A2902" s="53">
        <v>2901</v>
      </c>
      <c r="B2902" s="4" t="s">
        <v>4437</v>
      </c>
      <c r="C2902" s="56">
        <v>11125</v>
      </c>
      <c r="D2902" s="75">
        <v>0</v>
      </c>
      <c r="E2902">
        <f t="shared" si="50"/>
        <v>0</v>
      </c>
    </row>
    <row r="2903" spans="1:5" x14ac:dyDescent="0.2">
      <c r="A2903" s="53">
        <v>2902</v>
      </c>
      <c r="B2903" s="4" t="s">
        <v>4438</v>
      </c>
      <c r="C2903" s="56">
        <v>38288</v>
      </c>
      <c r="D2903" s="75">
        <v>0</v>
      </c>
      <c r="E2903">
        <f t="shared" si="50"/>
        <v>0</v>
      </c>
    </row>
    <row r="2904" spans="1:5" x14ac:dyDescent="0.2">
      <c r="A2904" s="53">
        <v>2903</v>
      </c>
      <c r="B2904" s="4" t="s">
        <v>4443</v>
      </c>
      <c r="C2904" s="56">
        <v>4773</v>
      </c>
      <c r="D2904" s="75">
        <v>0</v>
      </c>
      <c r="E2904">
        <f t="shared" si="50"/>
        <v>0</v>
      </c>
    </row>
    <row r="2905" spans="1:5" x14ac:dyDescent="0.2">
      <c r="A2905" s="53">
        <v>2904</v>
      </c>
      <c r="B2905" s="4" t="s">
        <v>4445</v>
      </c>
      <c r="C2905" s="56">
        <v>12481</v>
      </c>
      <c r="D2905" s="75">
        <v>0</v>
      </c>
      <c r="E2905">
        <f t="shared" si="50"/>
        <v>0</v>
      </c>
    </row>
    <row r="2906" spans="1:5" x14ac:dyDescent="0.2">
      <c r="A2906" s="53">
        <v>2905</v>
      </c>
      <c r="B2906" s="4" t="s">
        <v>4447</v>
      </c>
      <c r="C2906" s="56">
        <v>19971</v>
      </c>
      <c r="D2906" s="75">
        <v>0</v>
      </c>
      <c r="E2906">
        <f t="shared" si="50"/>
        <v>0</v>
      </c>
    </row>
    <row r="2907" spans="1:5" x14ac:dyDescent="0.2">
      <c r="A2907" s="53">
        <v>2906</v>
      </c>
      <c r="B2907" s="4" t="s">
        <v>4451</v>
      </c>
      <c r="C2907" s="56">
        <v>7540</v>
      </c>
      <c r="D2907" s="75">
        <v>0</v>
      </c>
      <c r="E2907">
        <f t="shared" si="50"/>
        <v>0</v>
      </c>
    </row>
    <row r="2908" spans="1:5" x14ac:dyDescent="0.2">
      <c r="A2908" s="53">
        <v>2907</v>
      </c>
      <c r="B2908" s="4" t="s">
        <v>4455</v>
      </c>
      <c r="C2908" s="56">
        <v>49688</v>
      </c>
      <c r="D2908" s="75">
        <v>0</v>
      </c>
      <c r="E2908">
        <f t="shared" si="50"/>
        <v>0</v>
      </c>
    </row>
    <row r="2909" spans="1:5" x14ac:dyDescent="0.2">
      <c r="A2909" s="53">
        <v>2908</v>
      </c>
      <c r="B2909" s="4" t="s">
        <v>4456</v>
      </c>
      <c r="C2909" s="56">
        <v>7438</v>
      </c>
      <c r="D2909" s="75">
        <v>0</v>
      </c>
      <c r="E2909">
        <f t="shared" si="50"/>
        <v>0</v>
      </c>
    </row>
    <row r="2910" spans="1:5" x14ac:dyDescent="0.2">
      <c r="A2910" s="53">
        <v>2909</v>
      </c>
      <c r="B2910" s="4" t="s">
        <v>4458</v>
      </c>
      <c r="C2910" s="56">
        <v>18154</v>
      </c>
      <c r="D2910" s="75">
        <v>0</v>
      </c>
      <c r="E2910">
        <f t="shared" si="50"/>
        <v>0</v>
      </c>
    </row>
    <row r="2911" spans="1:5" x14ac:dyDescent="0.2">
      <c r="A2911" s="53">
        <v>2910</v>
      </c>
      <c r="B2911" s="4" t="s">
        <v>4460</v>
      </c>
      <c r="C2911" s="56">
        <v>13753</v>
      </c>
      <c r="D2911" s="75">
        <v>0</v>
      </c>
      <c r="E2911">
        <f t="shared" si="50"/>
        <v>0</v>
      </c>
    </row>
    <row r="2912" spans="1:5" x14ac:dyDescent="0.2">
      <c r="A2912" s="53">
        <v>2911</v>
      </c>
      <c r="B2912" s="4" t="s">
        <v>4462</v>
      </c>
      <c r="C2912" s="56">
        <v>9037</v>
      </c>
      <c r="D2912" s="75">
        <v>0</v>
      </c>
      <c r="E2912">
        <f t="shared" si="50"/>
        <v>0</v>
      </c>
    </row>
    <row r="2913" spans="1:5" x14ac:dyDescent="0.2">
      <c r="A2913" s="53">
        <v>2912</v>
      </c>
      <c r="B2913" s="4" t="s">
        <v>4464</v>
      </c>
      <c r="C2913" s="56">
        <v>7301</v>
      </c>
      <c r="D2913" s="75">
        <v>0</v>
      </c>
      <c r="E2913">
        <f t="shared" si="50"/>
        <v>0</v>
      </c>
    </row>
    <row r="2914" spans="1:5" x14ac:dyDescent="0.2">
      <c r="A2914" s="53">
        <v>2913</v>
      </c>
      <c r="B2914" s="4" t="s">
        <v>4467</v>
      </c>
      <c r="C2914" s="56">
        <v>145000</v>
      </c>
      <c r="D2914" s="75">
        <v>0</v>
      </c>
      <c r="E2914">
        <f t="shared" si="50"/>
        <v>0</v>
      </c>
    </row>
    <row r="2915" spans="1:5" x14ac:dyDescent="0.2">
      <c r="A2915" s="53">
        <v>2914</v>
      </c>
      <c r="B2915" s="4" t="s">
        <v>4470</v>
      </c>
      <c r="C2915" s="56">
        <v>934</v>
      </c>
      <c r="D2915" s="75">
        <v>0</v>
      </c>
      <c r="E2915">
        <f t="shared" si="50"/>
        <v>0</v>
      </c>
    </row>
    <row r="2916" spans="1:5" x14ac:dyDescent="0.2">
      <c r="A2916" s="53">
        <v>2915</v>
      </c>
      <c r="B2916" s="4" t="s">
        <v>4473</v>
      </c>
      <c r="C2916" s="56">
        <v>20856</v>
      </c>
      <c r="D2916" s="75">
        <v>0</v>
      </c>
      <c r="E2916">
        <f t="shared" si="50"/>
        <v>0</v>
      </c>
    </row>
    <row r="2917" spans="1:5" x14ac:dyDescent="0.2">
      <c r="A2917" s="53">
        <v>2916</v>
      </c>
      <c r="B2917" s="4" t="s">
        <v>4475</v>
      </c>
      <c r="C2917" s="56">
        <v>10177</v>
      </c>
      <c r="D2917" s="75">
        <v>0</v>
      </c>
      <c r="E2917">
        <f t="shared" si="50"/>
        <v>0</v>
      </c>
    </row>
    <row r="2918" spans="1:5" x14ac:dyDescent="0.2">
      <c r="A2918" s="53">
        <v>2917</v>
      </c>
      <c r="B2918" s="4" t="s">
        <v>4477</v>
      </c>
      <c r="C2918" s="56">
        <v>5256</v>
      </c>
      <c r="D2918" s="75">
        <v>0</v>
      </c>
      <c r="E2918">
        <f t="shared" si="50"/>
        <v>0</v>
      </c>
    </row>
    <row r="2919" spans="1:5" x14ac:dyDescent="0.2">
      <c r="A2919" s="53">
        <v>2918</v>
      </c>
      <c r="B2919" s="4" t="s">
        <v>4480</v>
      </c>
      <c r="C2919" s="56">
        <v>13567</v>
      </c>
      <c r="D2919" s="75">
        <v>0</v>
      </c>
      <c r="E2919">
        <f t="shared" si="50"/>
        <v>0</v>
      </c>
    </row>
    <row r="2920" spans="1:5" x14ac:dyDescent="0.2">
      <c r="A2920" s="53">
        <v>2919</v>
      </c>
      <c r="B2920" s="4" t="s">
        <v>4482</v>
      </c>
      <c r="C2920" s="56">
        <v>8597</v>
      </c>
      <c r="D2920" s="75">
        <v>0</v>
      </c>
      <c r="E2920">
        <f t="shared" si="50"/>
        <v>0</v>
      </c>
    </row>
    <row r="2921" spans="1:5" x14ac:dyDescent="0.2">
      <c r="A2921" s="53">
        <v>2920</v>
      </c>
      <c r="B2921" s="4" t="s">
        <v>4485</v>
      </c>
      <c r="C2921" s="56">
        <v>13383</v>
      </c>
      <c r="D2921" s="75">
        <v>0</v>
      </c>
      <c r="E2921">
        <f t="shared" si="50"/>
        <v>0</v>
      </c>
    </row>
    <row r="2922" spans="1:5" x14ac:dyDescent="0.2">
      <c r="A2922" s="53">
        <v>2921</v>
      </c>
      <c r="B2922" s="4" t="s">
        <v>4486</v>
      </c>
      <c r="C2922" s="56">
        <v>1509</v>
      </c>
      <c r="D2922" s="75">
        <v>0</v>
      </c>
      <c r="E2922">
        <f t="shared" si="50"/>
        <v>0</v>
      </c>
    </row>
    <row r="2923" spans="1:5" x14ac:dyDescent="0.2">
      <c r="A2923" s="53">
        <v>2922</v>
      </c>
      <c r="B2923" s="4" t="s">
        <v>4488</v>
      </c>
      <c r="C2923" s="56">
        <v>2687</v>
      </c>
      <c r="D2923" s="75">
        <v>0</v>
      </c>
      <c r="E2923">
        <f t="shared" si="50"/>
        <v>0</v>
      </c>
    </row>
    <row r="2924" spans="1:5" x14ac:dyDescent="0.2">
      <c r="A2924" s="53">
        <v>2923</v>
      </c>
      <c r="B2924" s="4" t="s">
        <v>4492</v>
      </c>
      <c r="C2924" s="56">
        <v>14542</v>
      </c>
      <c r="D2924" s="75">
        <v>0</v>
      </c>
      <c r="E2924">
        <f t="shared" si="50"/>
        <v>0</v>
      </c>
    </row>
    <row r="2925" spans="1:5" x14ac:dyDescent="0.2">
      <c r="A2925" s="53">
        <v>2924</v>
      </c>
      <c r="B2925" s="4" t="s">
        <v>4493</v>
      </c>
      <c r="C2925" s="56">
        <v>31453</v>
      </c>
      <c r="D2925" s="75">
        <v>0</v>
      </c>
      <c r="E2925">
        <f t="shared" si="50"/>
        <v>0</v>
      </c>
    </row>
    <row r="2926" spans="1:5" x14ac:dyDescent="0.2">
      <c r="A2926" s="53">
        <v>2925</v>
      </c>
      <c r="B2926" s="4" t="s">
        <v>4495</v>
      </c>
      <c r="C2926" s="56">
        <v>22827</v>
      </c>
      <c r="D2926" s="75">
        <v>0</v>
      </c>
      <c r="E2926">
        <f t="shared" si="50"/>
        <v>0</v>
      </c>
    </row>
    <row r="2927" spans="1:5" x14ac:dyDescent="0.2">
      <c r="A2927" s="53">
        <v>2926</v>
      </c>
      <c r="B2927" s="4" t="s">
        <v>4496</v>
      </c>
      <c r="C2927" s="56">
        <v>43141</v>
      </c>
      <c r="D2927" s="75">
        <v>0</v>
      </c>
      <c r="E2927">
        <f t="shared" si="50"/>
        <v>0</v>
      </c>
    </row>
    <row r="2928" spans="1:5" x14ac:dyDescent="0.2">
      <c r="A2928" s="53">
        <v>2927</v>
      </c>
      <c r="B2928" s="4" t="s">
        <v>4499</v>
      </c>
      <c r="C2928" s="56">
        <v>38278</v>
      </c>
      <c r="D2928" s="75">
        <v>0</v>
      </c>
      <c r="E2928">
        <f t="shared" si="50"/>
        <v>0</v>
      </c>
    </row>
    <row r="2929" spans="1:5" x14ac:dyDescent="0.2">
      <c r="A2929" s="53">
        <v>2928</v>
      </c>
      <c r="B2929" s="4" t="s">
        <v>4503</v>
      </c>
      <c r="C2929" s="56">
        <v>38514</v>
      </c>
      <c r="D2929" s="75">
        <v>0</v>
      </c>
      <c r="E2929">
        <f t="shared" si="50"/>
        <v>0</v>
      </c>
    </row>
    <row r="2930" spans="1:5" x14ac:dyDescent="0.2">
      <c r="A2930" s="53">
        <v>2929</v>
      </c>
      <c r="B2930" s="4" t="s">
        <v>4506</v>
      </c>
      <c r="C2930" s="56">
        <v>2587</v>
      </c>
      <c r="D2930" s="75">
        <v>0</v>
      </c>
      <c r="E2930">
        <f t="shared" si="50"/>
        <v>0</v>
      </c>
    </row>
    <row r="2931" spans="1:5" x14ac:dyDescent="0.2">
      <c r="A2931" s="53">
        <v>2930</v>
      </c>
      <c r="B2931" s="4" t="s">
        <v>4515</v>
      </c>
      <c r="C2931" s="56">
        <v>14546</v>
      </c>
      <c r="D2931" s="75">
        <v>0</v>
      </c>
      <c r="E2931">
        <f t="shared" si="50"/>
        <v>0</v>
      </c>
    </row>
    <row r="2932" spans="1:5" x14ac:dyDescent="0.2">
      <c r="A2932" s="53">
        <v>2931</v>
      </c>
      <c r="B2932" s="4" t="s">
        <v>4516</v>
      </c>
      <c r="C2932" s="56">
        <v>13632</v>
      </c>
      <c r="D2932" s="75">
        <v>0</v>
      </c>
      <c r="E2932">
        <f t="shared" si="50"/>
        <v>0</v>
      </c>
    </row>
    <row r="2933" spans="1:5" x14ac:dyDescent="0.2">
      <c r="A2933" s="53">
        <v>2932</v>
      </c>
      <c r="B2933" s="4" t="s">
        <v>4518</v>
      </c>
      <c r="C2933" s="56">
        <v>31962</v>
      </c>
      <c r="D2933" s="75">
        <v>0</v>
      </c>
      <c r="E2933">
        <f t="shared" si="50"/>
        <v>0</v>
      </c>
    </row>
    <row r="2934" spans="1:5" x14ac:dyDescent="0.2">
      <c r="A2934" s="53">
        <v>2933</v>
      </c>
      <c r="B2934" s="4" t="s">
        <v>4520</v>
      </c>
      <c r="C2934" s="56">
        <v>17172</v>
      </c>
      <c r="D2934" s="75">
        <v>0</v>
      </c>
      <c r="E2934">
        <f t="shared" si="50"/>
        <v>0</v>
      </c>
    </row>
    <row r="2935" spans="1:5" x14ac:dyDescent="0.2">
      <c r="A2935" s="53">
        <v>2934</v>
      </c>
      <c r="B2935" s="4" t="s">
        <v>4526</v>
      </c>
      <c r="C2935" s="56">
        <v>4076</v>
      </c>
      <c r="D2935" s="75">
        <v>0</v>
      </c>
      <c r="E2935">
        <f t="shared" si="50"/>
        <v>0</v>
      </c>
    </row>
    <row r="2936" spans="1:5" x14ac:dyDescent="0.2">
      <c r="A2936" s="53">
        <v>2935</v>
      </c>
      <c r="B2936" s="4" t="s">
        <v>4527</v>
      </c>
      <c r="C2936" s="56">
        <v>83059</v>
      </c>
      <c r="D2936" s="75">
        <v>0</v>
      </c>
      <c r="E2936">
        <f t="shared" si="50"/>
        <v>0</v>
      </c>
    </row>
    <row r="2937" spans="1:5" x14ac:dyDescent="0.2">
      <c r="A2937" s="53">
        <v>2936</v>
      </c>
      <c r="B2937" s="4" t="s">
        <v>4529</v>
      </c>
      <c r="C2937" s="56">
        <v>6151</v>
      </c>
      <c r="D2937" s="75">
        <v>0</v>
      </c>
      <c r="E2937">
        <f t="shared" si="50"/>
        <v>0</v>
      </c>
    </row>
    <row r="2938" spans="1:5" x14ac:dyDescent="0.2">
      <c r="A2938" s="53">
        <v>2937</v>
      </c>
      <c r="B2938" s="4" t="s">
        <v>4533</v>
      </c>
      <c r="C2938" s="56">
        <v>16418</v>
      </c>
      <c r="D2938" s="75">
        <v>0</v>
      </c>
      <c r="E2938">
        <f t="shared" si="50"/>
        <v>0</v>
      </c>
    </row>
    <row r="2939" spans="1:5" x14ac:dyDescent="0.2">
      <c r="A2939" s="53">
        <v>2938</v>
      </c>
      <c r="B2939" s="4" t="s">
        <v>4535</v>
      </c>
      <c r="C2939" s="56">
        <v>18492</v>
      </c>
      <c r="D2939" s="75">
        <v>0</v>
      </c>
      <c r="E2939">
        <f t="shared" si="50"/>
        <v>0</v>
      </c>
    </row>
    <row r="2940" spans="1:5" x14ac:dyDescent="0.2">
      <c r="A2940" s="53">
        <v>2939</v>
      </c>
      <c r="B2940" s="4" t="s">
        <v>4538</v>
      </c>
      <c r="C2940" s="56">
        <v>6672</v>
      </c>
      <c r="D2940" s="75">
        <v>0</v>
      </c>
      <c r="E2940">
        <f t="shared" si="50"/>
        <v>0</v>
      </c>
    </row>
    <row r="2941" spans="1:5" x14ac:dyDescent="0.2">
      <c r="A2941" s="53">
        <v>2940</v>
      </c>
      <c r="B2941" s="4" t="s">
        <v>4539</v>
      </c>
      <c r="C2941" s="56">
        <v>55629</v>
      </c>
      <c r="D2941" s="75">
        <v>0</v>
      </c>
      <c r="E2941">
        <f t="shared" si="50"/>
        <v>0</v>
      </c>
    </row>
    <row r="2942" spans="1:5" x14ac:dyDescent="0.2">
      <c r="A2942" s="53">
        <v>2941</v>
      </c>
      <c r="B2942" s="4" t="s">
        <v>4540</v>
      </c>
      <c r="C2942" s="56">
        <v>34413</v>
      </c>
      <c r="D2942" s="75">
        <v>0</v>
      </c>
      <c r="E2942">
        <f t="shared" si="50"/>
        <v>0</v>
      </c>
    </row>
    <row r="2943" spans="1:5" x14ac:dyDescent="0.2">
      <c r="A2943" s="53">
        <v>2942</v>
      </c>
      <c r="B2943" s="4" t="s">
        <v>4542</v>
      </c>
      <c r="C2943" s="56">
        <v>6623</v>
      </c>
      <c r="D2943" s="75">
        <v>0</v>
      </c>
      <c r="E2943">
        <f t="shared" si="50"/>
        <v>0</v>
      </c>
    </row>
    <row r="2944" spans="1:5" x14ac:dyDescent="0.2">
      <c r="A2944" s="53">
        <v>2943</v>
      </c>
      <c r="B2944" s="4" t="s">
        <v>4544</v>
      </c>
      <c r="C2944" s="56">
        <v>11401</v>
      </c>
      <c r="D2944" s="75">
        <v>0</v>
      </c>
      <c r="E2944">
        <f t="shared" si="50"/>
        <v>0</v>
      </c>
    </row>
    <row r="2945" spans="1:5" x14ac:dyDescent="0.2">
      <c r="A2945" s="53">
        <v>2944</v>
      </c>
      <c r="B2945" s="4" t="s">
        <v>4551</v>
      </c>
      <c r="C2945" s="56">
        <v>18738</v>
      </c>
      <c r="D2945" s="75">
        <v>0</v>
      </c>
      <c r="E2945">
        <f t="shared" si="50"/>
        <v>0</v>
      </c>
    </row>
    <row r="2946" spans="1:5" x14ac:dyDescent="0.2">
      <c r="A2946" s="53">
        <v>2945</v>
      </c>
      <c r="B2946" s="4" t="s">
        <v>4553</v>
      </c>
      <c r="C2946" s="56">
        <v>5680</v>
      </c>
      <c r="D2946" s="75">
        <v>0</v>
      </c>
      <c r="E2946">
        <f t="shared" si="50"/>
        <v>0</v>
      </c>
    </row>
    <row r="2947" spans="1:5" x14ac:dyDescent="0.2">
      <c r="A2947" s="53">
        <v>2946</v>
      </c>
      <c r="B2947" s="4" t="s">
        <v>4554</v>
      </c>
      <c r="C2947" s="56">
        <v>4800</v>
      </c>
      <c r="D2947" s="75">
        <v>0</v>
      </c>
      <c r="E2947">
        <f t="shared" ref="E2947:E3010" si="51">D2947/C2947*1000</f>
        <v>0</v>
      </c>
    </row>
    <row r="2948" spans="1:5" x14ac:dyDescent="0.2">
      <c r="A2948" s="53">
        <v>2947</v>
      </c>
      <c r="B2948" s="4" t="s">
        <v>4555</v>
      </c>
      <c r="C2948" s="56">
        <v>57666</v>
      </c>
      <c r="D2948" s="75">
        <v>0</v>
      </c>
      <c r="E2948">
        <f t="shared" si="51"/>
        <v>0</v>
      </c>
    </row>
    <row r="2949" spans="1:5" x14ac:dyDescent="0.2">
      <c r="A2949" s="53">
        <v>2948</v>
      </c>
      <c r="B2949" s="4" t="s">
        <v>4560</v>
      </c>
      <c r="C2949" s="56">
        <v>13236</v>
      </c>
      <c r="D2949" s="75">
        <v>0</v>
      </c>
      <c r="E2949">
        <f t="shared" si="51"/>
        <v>0</v>
      </c>
    </row>
    <row r="2950" spans="1:5" x14ac:dyDescent="0.2">
      <c r="A2950" s="53">
        <v>2949</v>
      </c>
      <c r="B2950" s="4" t="s">
        <v>4562</v>
      </c>
      <c r="C2950" s="56">
        <v>28896</v>
      </c>
      <c r="D2950" s="75">
        <v>0</v>
      </c>
      <c r="E2950">
        <f t="shared" si="51"/>
        <v>0</v>
      </c>
    </row>
    <row r="2951" spans="1:5" x14ac:dyDescent="0.2">
      <c r="A2951" s="53">
        <v>2950</v>
      </c>
      <c r="B2951" s="4" t="s">
        <v>4564</v>
      </c>
      <c r="C2951" s="56">
        <v>5447</v>
      </c>
      <c r="D2951" s="75">
        <v>0</v>
      </c>
      <c r="E2951">
        <f t="shared" si="51"/>
        <v>0</v>
      </c>
    </row>
    <row r="2952" spans="1:5" x14ac:dyDescent="0.2">
      <c r="A2952" s="53">
        <v>2951</v>
      </c>
      <c r="B2952" s="4" t="s">
        <v>4566</v>
      </c>
      <c r="C2952" s="56">
        <v>10654</v>
      </c>
      <c r="D2952" s="75">
        <v>0</v>
      </c>
      <c r="E2952">
        <f t="shared" si="51"/>
        <v>0</v>
      </c>
    </row>
    <row r="2953" spans="1:5" x14ac:dyDescent="0.2">
      <c r="A2953" s="53">
        <v>2952</v>
      </c>
      <c r="B2953" s="4" t="s">
        <v>4567</v>
      </c>
      <c r="C2953" s="56">
        <v>26772</v>
      </c>
      <c r="D2953" s="75">
        <v>0</v>
      </c>
      <c r="E2953">
        <f t="shared" si="51"/>
        <v>0</v>
      </c>
    </row>
    <row r="2954" spans="1:5" x14ac:dyDescent="0.2">
      <c r="A2954" s="53">
        <v>2953</v>
      </c>
      <c r="B2954" s="4" t="s">
        <v>4571</v>
      </c>
      <c r="C2954" s="56">
        <v>15159</v>
      </c>
      <c r="D2954" s="75">
        <v>0</v>
      </c>
      <c r="E2954">
        <f t="shared" si="51"/>
        <v>0</v>
      </c>
    </row>
    <row r="2955" spans="1:5" x14ac:dyDescent="0.2">
      <c r="A2955" s="53">
        <v>2954</v>
      </c>
      <c r="B2955" s="4" t="s">
        <v>4575</v>
      </c>
      <c r="C2955" s="56">
        <v>15789</v>
      </c>
      <c r="D2955" s="75">
        <v>0</v>
      </c>
      <c r="E2955">
        <f t="shared" si="51"/>
        <v>0</v>
      </c>
    </row>
    <row r="2956" spans="1:5" x14ac:dyDescent="0.2">
      <c r="A2956" s="53">
        <v>2955</v>
      </c>
      <c r="B2956" s="4" t="s">
        <v>4581</v>
      </c>
      <c r="C2956" s="56">
        <v>99955</v>
      </c>
      <c r="D2956" s="75">
        <v>0</v>
      </c>
      <c r="E2956">
        <f t="shared" si="51"/>
        <v>0</v>
      </c>
    </row>
    <row r="2957" spans="1:5" x14ac:dyDescent="0.2">
      <c r="A2957" s="53">
        <v>2956</v>
      </c>
      <c r="B2957" s="4" t="s">
        <v>4582</v>
      </c>
      <c r="C2957" s="56">
        <v>30393</v>
      </c>
      <c r="D2957" s="75">
        <v>0</v>
      </c>
      <c r="E2957">
        <f t="shared" si="51"/>
        <v>0</v>
      </c>
    </row>
    <row r="2958" spans="1:5" x14ac:dyDescent="0.2">
      <c r="A2958" s="53">
        <v>2957</v>
      </c>
      <c r="B2958" s="4" t="s">
        <v>4584</v>
      </c>
      <c r="C2958" s="56">
        <v>6670</v>
      </c>
      <c r="D2958" s="75">
        <v>0</v>
      </c>
      <c r="E2958">
        <f t="shared" si="51"/>
        <v>0</v>
      </c>
    </row>
    <row r="2959" spans="1:5" x14ac:dyDescent="0.2">
      <c r="A2959" s="53">
        <v>2958</v>
      </c>
      <c r="B2959" s="4" t="s">
        <v>4586</v>
      </c>
      <c r="C2959" s="56">
        <v>16564</v>
      </c>
      <c r="D2959" s="75">
        <v>0</v>
      </c>
      <c r="E2959">
        <f t="shared" si="51"/>
        <v>0</v>
      </c>
    </row>
    <row r="2960" spans="1:5" x14ac:dyDescent="0.2">
      <c r="A2960" s="53">
        <v>2959</v>
      </c>
      <c r="B2960" s="4" t="s">
        <v>4587</v>
      </c>
      <c r="C2960" s="56">
        <v>40097</v>
      </c>
      <c r="D2960" s="75">
        <v>0</v>
      </c>
      <c r="E2960">
        <f t="shared" si="51"/>
        <v>0</v>
      </c>
    </row>
    <row r="2961" spans="1:5" x14ac:dyDescent="0.2">
      <c r="A2961" s="53">
        <v>2960</v>
      </c>
      <c r="B2961" s="4" t="s">
        <v>4588</v>
      </c>
      <c r="C2961" s="56">
        <v>29187</v>
      </c>
      <c r="D2961" s="75">
        <v>0</v>
      </c>
      <c r="E2961">
        <f t="shared" si="51"/>
        <v>0</v>
      </c>
    </row>
    <row r="2962" spans="1:5" x14ac:dyDescent="0.2">
      <c r="A2962" s="53">
        <v>2961</v>
      </c>
      <c r="B2962" s="4" t="s">
        <v>4590</v>
      </c>
      <c r="C2962" s="56">
        <v>15230</v>
      </c>
      <c r="D2962" s="75">
        <v>0</v>
      </c>
      <c r="E2962">
        <f t="shared" si="51"/>
        <v>0</v>
      </c>
    </row>
    <row r="2963" spans="1:5" x14ac:dyDescent="0.2">
      <c r="A2963" s="53">
        <v>2962</v>
      </c>
      <c r="B2963" s="4" t="s">
        <v>4591</v>
      </c>
      <c r="C2963" s="56">
        <v>21958</v>
      </c>
      <c r="D2963" s="75">
        <v>0</v>
      </c>
      <c r="E2963">
        <f t="shared" si="51"/>
        <v>0</v>
      </c>
    </row>
    <row r="2964" spans="1:5" x14ac:dyDescent="0.2">
      <c r="A2964" s="53">
        <v>2963</v>
      </c>
      <c r="B2964" s="4" t="s">
        <v>4592</v>
      </c>
      <c r="C2964" s="56">
        <v>11181</v>
      </c>
      <c r="D2964" s="75">
        <v>0</v>
      </c>
      <c r="E2964">
        <f t="shared" si="51"/>
        <v>0</v>
      </c>
    </row>
    <row r="2965" spans="1:5" x14ac:dyDescent="0.2">
      <c r="A2965" s="53">
        <v>2964</v>
      </c>
      <c r="B2965" s="4" t="s">
        <v>4594</v>
      </c>
      <c r="C2965" s="56">
        <v>33447</v>
      </c>
      <c r="D2965" s="75">
        <v>0</v>
      </c>
      <c r="E2965">
        <f t="shared" si="51"/>
        <v>0</v>
      </c>
    </row>
    <row r="2966" spans="1:5" x14ac:dyDescent="0.2">
      <c r="A2966" s="53">
        <v>2965</v>
      </c>
      <c r="B2966" s="4" t="s">
        <v>4598</v>
      </c>
      <c r="C2966" s="56">
        <v>50839</v>
      </c>
      <c r="D2966" s="75">
        <v>0</v>
      </c>
      <c r="E2966">
        <f t="shared" si="51"/>
        <v>0</v>
      </c>
    </row>
    <row r="2967" spans="1:5" x14ac:dyDescent="0.2">
      <c r="A2967" s="53">
        <v>2966</v>
      </c>
      <c r="B2967" s="4" t="s">
        <v>4603</v>
      </c>
      <c r="C2967" s="56">
        <v>2318</v>
      </c>
      <c r="D2967" s="75">
        <v>0</v>
      </c>
      <c r="E2967">
        <f t="shared" si="51"/>
        <v>0</v>
      </c>
    </row>
    <row r="2968" spans="1:5" x14ac:dyDescent="0.2">
      <c r="A2968" s="53">
        <v>2967</v>
      </c>
      <c r="B2968" s="4" t="s">
        <v>4606</v>
      </c>
      <c r="C2968" s="56">
        <v>41321</v>
      </c>
      <c r="D2968" s="75">
        <v>0</v>
      </c>
      <c r="E2968">
        <f t="shared" si="51"/>
        <v>0</v>
      </c>
    </row>
    <row r="2969" spans="1:5" x14ac:dyDescent="0.2">
      <c r="A2969" s="53">
        <v>2968</v>
      </c>
      <c r="B2969" s="4" t="s">
        <v>4610</v>
      </c>
      <c r="C2969" s="56">
        <v>6743</v>
      </c>
      <c r="D2969" s="75">
        <v>0</v>
      </c>
      <c r="E2969">
        <f t="shared" si="51"/>
        <v>0</v>
      </c>
    </row>
    <row r="2970" spans="1:5" x14ac:dyDescent="0.2">
      <c r="A2970" s="53">
        <v>2969</v>
      </c>
      <c r="B2970" s="4" t="s">
        <v>4612</v>
      </c>
      <c r="C2970" s="56">
        <v>29646</v>
      </c>
      <c r="D2970" s="75">
        <v>0</v>
      </c>
      <c r="E2970">
        <f t="shared" si="51"/>
        <v>0</v>
      </c>
    </row>
    <row r="2971" spans="1:5" x14ac:dyDescent="0.2">
      <c r="A2971" s="53">
        <v>2970</v>
      </c>
      <c r="B2971" s="4" t="s">
        <v>4614</v>
      </c>
      <c r="C2971" s="56">
        <v>19617</v>
      </c>
      <c r="D2971" s="75">
        <v>0</v>
      </c>
      <c r="E2971">
        <f t="shared" si="51"/>
        <v>0</v>
      </c>
    </row>
    <row r="2972" spans="1:5" x14ac:dyDescent="0.2">
      <c r="A2972" s="53">
        <v>2971</v>
      </c>
      <c r="B2972" s="4" t="s">
        <v>4616</v>
      </c>
      <c r="C2972" s="56">
        <v>10995</v>
      </c>
      <c r="D2972" s="75">
        <v>0</v>
      </c>
      <c r="E2972">
        <f t="shared" si="51"/>
        <v>0</v>
      </c>
    </row>
    <row r="2973" spans="1:5" x14ac:dyDescent="0.2">
      <c r="A2973" s="53">
        <v>2972</v>
      </c>
      <c r="B2973" s="4" t="s">
        <v>4617</v>
      </c>
      <c r="C2973" s="56">
        <v>21642</v>
      </c>
      <c r="D2973" s="75">
        <v>0</v>
      </c>
      <c r="E2973">
        <f t="shared" si="51"/>
        <v>0</v>
      </c>
    </row>
    <row r="2974" spans="1:5" x14ac:dyDescent="0.2">
      <c r="A2974" s="53">
        <v>2973</v>
      </c>
      <c r="B2974" s="4" t="s">
        <v>4618</v>
      </c>
      <c r="C2974" s="56">
        <v>7769</v>
      </c>
      <c r="D2974" s="75">
        <v>0</v>
      </c>
      <c r="E2974">
        <f t="shared" si="51"/>
        <v>0</v>
      </c>
    </row>
    <row r="2975" spans="1:5" x14ac:dyDescent="0.2">
      <c r="A2975" s="53">
        <v>2974</v>
      </c>
      <c r="B2975" s="4" t="s">
        <v>4621</v>
      </c>
      <c r="C2975" s="56">
        <v>42924</v>
      </c>
      <c r="D2975" s="75">
        <v>0</v>
      </c>
      <c r="E2975">
        <f t="shared" si="51"/>
        <v>0</v>
      </c>
    </row>
    <row r="2976" spans="1:5" x14ac:dyDescent="0.2">
      <c r="A2976" s="53">
        <v>2975</v>
      </c>
      <c r="B2976" s="4" t="s">
        <v>4622</v>
      </c>
      <c r="C2976" s="56">
        <v>12058</v>
      </c>
      <c r="D2976" s="75">
        <v>0</v>
      </c>
      <c r="E2976">
        <f t="shared" si="51"/>
        <v>0</v>
      </c>
    </row>
    <row r="2977" spans="1:5" x14ac:dyDescent="0.2">
      <c r="A2977" s="53">
        <v>2976</v>
      </c>
      <c r="B2977" s="4" t="s">
        <v>4626</v>
      </c>
      <c r="C2977" s="56">
        <v>14237</v>
      </c>
      <c r="D2977" s="75">
        <v>0</v>
      </c>
      <c r="E2977">
        <f t="shared" si="51"/>
        <v>0</v>
      </c>
    </row>
    <row r="2978" spans="1:5" x14ac:dyDescent="0.2">
      <c r="A2978" s="53">
        <v>2977</v>
      </c>
      <c r="B2978" s="4" t="s">
        <v>4627</v>
      </c>
      <c r="C2978" s="56">
        <v>44332</v>
      </c>
      <c r="D2978" s="75">
        <v>0</v>
      </c>
      <c r="E2978">
        <f t="shared" si="51"/>
        <v>0</v>
      </c>
    </row>
    <row r="2979" spans="1:5" x14ac:dyDescent="0.2">
      <c r="A2979" s="53">
        <v>2978</v>
      </c>
      <c r="B2979" s="4" t="s">
        <v>4629</v>
      </c>
      <c r="C2979" s="56">
        <v>16560</v>
      </c>
      <c r="D2979" s="75">
        <v>0</v>
      </c>
      <c r="E2979">
        <f t="shared" si="51"/>
        <v>0</v>
      </c>
    </row>
    <row r="2980" spans="1:5" x14ac:dyDescent="0.2">
      <c r="A2980" s="53">
        <v>2979</v>
      </c>
      <c r="B2980" s="4" t="s">
        <v>4636</v>
      </c>
      <c r="C2980" s="56">
        <v>10841</v>
      </c>
      <c r="D2980" s="75">
        <v>0</v>
      </c>
      <c r="E2980">
        <f t="shared" si="51"/>
        <v>0</v>
      </c>
    </row>
    <row r="2981" spans="1:5" x14ac:dyDescent="0.2">
      <c r="A2981" s="53">
        <v>2980</v>
      </c>
      <c r="B2981" s="4" t="s">
        <v>4637</v>
      </c>
      <c r="C2981" s="56">
        <v>98434</v>
      </c>
      <c r="D2981" s="75">
        <v>0</v>
      </c>
      <c r="E2981">
        <f t="shared" si="51"/>
        <v>0</v>
      </c>
    </row>
    <row r="2982" spans="1:5" x14ac:dyDescent="0.2">
      <c r="A2982" s="53">
        <v>2981</v>
      </c>
      <c r="B2982" s="4" t="s">
        <v>4639</v>
      </c>
      <c r="C2982" s="56">
        <v>28022</v>
      </c>
      <c r="D2982" s="75">
        <v>0</v>
      </c>
      <c r="E2982">
        <f t="shared" si="51"/>
        <v>0</v>
      </c>
    </row>
    <row r="2983" spans="1:5" x14ac:dyDescent="0.2">
      <c r="A2983" s="53">
        <v>2982</v>
      </c>
      <c r="B2983" s="4" t="s">
        <v>4645</v>
      </c>
      <c r="C2983" s="56">
        <v>12557</v>
      </c>
      <c r="D2983" s="75">
        <v>0</v>
      </c>
      <c r="E2983">
        <f t="shared" si="51"/>
        <v>0</v>
      </c>
    </row>
    <row r="2984" spans="1:5" x14ac:dyDescent="0.2">
      <c r="A2984" s="53">
        <v>2983</v>
      </c>
      <c r="B2984" s="4" t="s">
        <v>4646</v>
      </c>
      <c r="C2984" s="56">
        <v>3477</v>
      </c>
      <c r="D2984" s="75">
        <v>0</v>
      </c>
      <c r="E2984">
        <f t="shared" si="51"/>
        <v>0</v>
      </c>
    </row>
    <row r="2985" spans="1:5" x14ac:dyDescent="0.2">
      <c r="A2985" s="53">
        <v>2984</v>
      </c>
      <c r="B2985" s="4" t="s">
        <v>4649</v>
      </c>
      <c r="C2985" s="56">
        <v>40083</v>
      </c>
      <c r="D2985" s="75">
        <v>0</v>
      </c>
      <c r="E2985">
        <f t="shared" si="51"/>
        <v>0</v>
      </c>
    </row>
    <row r="2986" spans="1:5" x14ac:dyDescent="0.2">
      <c r="A2986" s="53">
        <v>2985</v>
      </c>
      <c r="B2986" s="4" t="s">
        <v>4650</v>
      </c>
      <c r="C2986" s="56">
        <v>23762</v>
      </c>
      <c r="D2986" s="75">
        <v>0</v>
      </c>
      <c r="E2986">
        <f t="shared" si="51"/>
        <v>0</v>
      </c>
    </row>
    <row r="2987" spans="1:5" x14ac:dyDescent="0.2">
      <c r="A2987" s="53">
        <v>2986</v>
      </c>
      <c r="B2987" s="4" t="s">
        <v>4656</v>
      </c>
      <c r="C2987" s="56">
        <v>13292</v>
      </c>
      <c r="D2987" s="75">
        <v>0</v>
      </c>
      <c r="E2987">
        <f t="shared" si="51"/>
        <v>0</v>
      </c>
    </row>
    <row r="2988" spans="1:5" x14ac:dyDescent="0.2">
      <c r="A2988" s="53">
        <v>2987</v>
      </c>
      <c r="B2988" s="4" t="s">
        <v>4660</v>
      </c>
      <c r="C2988" s="56">
        <v>32591</v>
      </c>
      <c r="D2988" s="75">
        <v>0</v>
      </c>
      <c r="E2988">
        <f t="shared" si="51"/>
        <v>0</v>
      </c>
    </row>
    <row r="2989" spans="1:5" x14ac:dyDescent="0.2">
      <c r="A2989" s="53">
        <v>2988</v>
      </c>
      <c r="B2989" s="4" t="s">
        <v>4662</v>
      </c>
      <c r="C2989" s="56">
        <v>22391</v>
      </c>
      <c r="D2989" s="75">
        <v>0</v>
      </c>
      <c r="E2989">
        <f t="shared" si="51"/>
        <v>0</v>
      </c>
    </row>
    <row r="2990" spans="1:5" x14ac:dyDescent="0.2">
      <c r="A2990" s="53">
        <v>2989</v>
      </c>
      <c r="B2990" s="4" t="s">
        <v>4671</v>
      </c>
      <c r="C2990" s="56">
        <v>7439</v>
      </c>
      <c r="D2990" s="75">
        <v>0</v>
      </c>
      <c r="E2990">
        <f t="shared" si="51"/>
        <v>0</v>
      </c>
    </row>
    <row r="2991" spans="1:5" x14ac:dyDescent="0.2">
      <c r="A2991" s="53">
        <v>2990</v>
      </c>
      <c r="B2991" s="4" t="s">
        <v>4674</v>
      </c>
      <c r="C2991" s="56">
        <v>9294</v>
      </c>
      <c r="D2991" s="75">
        <v>0</v>
      </c>
      <c r="E2991">
        <f t="shared" si="51"/>
        <v>0</v>
      </c>
    </row>
    <row r="2992" spans="1:5" x14ac:dyDescent="0.2">
      <c r="A2992" s="53">
        <v>2991</v>
      </c>
      <c r="B2992" s="4" t="s">
        <v>4680</v>
      </c>
      <c r="C2992" s="56">
        <v>22663</v>
      </c>
      <c r="D2992" s="75">
        <v>0</v>
      </c>
      <c r="E2992">
        <f t="shared" si="51"/>
        <v>0</v>
      </c>
    </row>
    <row r="2993" spans="1:5" x14ac:dyDescent="0.2">
      <c r="A2993" s="53">
        <v>2992</v>
      </c>
      <c r="B2993" s="4" t="s">
        <v>4683</v>
      </c>
      <c r="C2993" s="56">
        <v>25332</v>
      </c>
      <c r="D2993" s="75">
        <v>0</v>
      </c>
      <c r="E2993">
        <f t="shared" si="51"/>
        <v>0</v>
      </c>
    </row>
    <row r="2994" spans="1:5" x14ac:dyDescent="0.2">
      <c r="A2994" s="53">
        <v>2993</v>
      </c>
      <c r="B2994" s="4" t="s">
        <v>4684</v>
      </c>
      <c r="C2994" s="56">
        <v>25816</v>
      </c>
      <c r="D2994" s="75">
        <v>0</v>
      </c>
      <c r="E2994">
        <f t="shared" si="51"/>
        <v>0</v>
      </c>
    </row>
    <row r="2995" spans="1:5" x14ac:dyDescent="0.2">
      <c r="A2995" s="53">
        <v>2994</v>
      </c>
      <c r="B2995" s="4" t="s">
        <v>4695</v>
      </c>
      <c r="C2995" s="56">
        <v>26801</v>
      </c>
      <c r="D2995" s="75">
        <v>0</v>
      </c>
      <c r="E2995">
        <f t="shared" si="51"/>
        <v>0</v>
      </c>
    </row>
    <row r="2996" spans="1:5" x14ac:dyDescent="0.2">
      <c r="A2996" s="53">
        <v>2995</v>
      </c>
      <c r="B2996" s="4" t="s">
        <v>4698</v>
      </c>
      <c r="C2996" s="56">
        <v>6603</v>
      </c>
      <c r="D2996" s="75">
        <v>0</v>
      </c>
      <c r="E2996">
        <f t="shared" si="51"/>
        <v>0</v>
      </c>
    </row>
    <row r="2997" spans="1:5" x14ac:dyDescent="0.2">
      <c r="A2997" s="53">
        <v>2996</v>
      </c>
      <c r="B2997" s="4" t="s">
        <v>4699</v>
      </c>
      <c r="C2997" s="56">
        <v>10755</v>
      </c>
      <c r="D2997" s="75">
        <v>0</v>
      </c>
      <c r="E2997">
        <f t="shared" si="51"/>
        <v>0</v>
      </c>
    </row>
    <row r="2998" spans="1:5" x14ac:dyDescent="0.2">
      <c r="A2998" s="53">
        <v>2997</v>
      </c>
      <c r="B2998" s="4" t="s">
        <v>4703</v>
      </c>
      <c r="C2998" s="56">
        <v>42740</v>
      </c>
      <c r="D2998" s="75">
        <v>0</v>
      </c>
      <c r="E2998">
        <f t="shared" si="51"/>
        <v>0</v>
      </c>
    </row>
    <row r="2999" spans="1:5" x14ac:dyDescent="0.2">
      <c r="A2999" s="53">
        <v>2998</v>
      </c>
      <c r="B2999" s="4" t="s">
        <v>4705</v>
      </c>
      <c r="C2999" s="56">
        <v>23951</v>
      </c>
      <c r="D2999" s="75">
        <v>0</v>
      </c>
      <c r="E2999">
        <f t="shared" si="51"/>
        <v>0</v>
      </c>
    </row>
    <row r="3000" spans="1:5" x14ac:dyDescent="0.2">
      <c r="A3000" s="53">
        <v>2999</v>
      </c>
      <c r="B3000" s="4" t="s">
        <v>4707</v>
      </c>
      <c r="C3000" s="56">
        <v>19715</v>
      </c>
      <c r="D3000" s="75">
        <v>0</v>
      </c>
      <c r="E3000">
        <f t="shared" si="51"/>
        <v>0</v>
      </c>
    </row>
    <row r="3001" spans="1:5" x14ac:dyDescent="0.2">
      <c r="A3001" s="53">
        <v>3000</v>
      </c>
      <c r="B3001" s="4" t="s">
        <v>4708</v>
      </c>
      <c r="C3001" s="56">
        <v>15861</v>
      </c>
      <c r="D3001" s="75">
        <v>0</v>
      </c>
      <c r="E3001">
        <f t="shared" si="51"/>
        <v>0</v>
      </c>
    </row>
    <row r="3002" spans="1:5" x14ac:dyDescent="0.2">
      <c r="A3002" s="53">
        <v>3001</v>
      </c>
      <c r="B3002" s="4" t="s">
        <v>4709</v>
      </c>
      <c r="C3002" s="56">
        <v>28272</v>
      </c>
      <c r="D3002" s="75">
        <v>0</v>
      </c>
      <c r="E3002">
        <f t="shared" si="51"/>
        <v>0</v>
      </c>
    </row>
    <row r="3003" spans="1:5" x14ac:dyDescent="0.2">
      <c r="A3003" s="53">
        <v>3002</v>
      </c>
      <c r="B3003" s="4" t="s">
        <v>4711</v>
      </c>
      <c r="C3003" s="56">
        <v>34824</v>
      </c>
      <c r="D3003" s="75">
        <v>0</v>
      </c>
      <c r="E3003">
        <f t="shared" si="51"/>
        <v>0</v>
      </c>
    </row>
    <row r="3004" spans="1:5" x14ac:dyDescent="0.2">
      <c r="A3004" s="53">
        <v>3003</v>
      </c>
      <c r="B3004" s="4" t="s">
        <v>4712</v>
      </c>
      <c r="C3004" s="56">
        <v>27983</v>
      </c>
      <c r="D3004" s="75">
        <v>0</v>
      </c>
      <c r="E3004">
        <f t="shared" si="51"/>
        <v>0</v>
      </c>
    </row>
    <row r="3005" spans="1:5" x14ac:dyDescent="0.2">
      <c r="A3005" s="53">
        <v>3004</v>
      </c>
      <c r="B3005" s="4" t="s">
        <v>4715</v>
      </c>
      <c r="C3005" s="56">
        <v>38048</v>
      </c>
      <c r="D3005" s="75">
        <v>0</v>
      </c>
      <c r="E3005">
        <f t="shared" si="51"/>
        <v>0</v>
      </c>
    </row>
    <row r="3006" spans="1:5" x14ac:dyDescent="0.2">
      <c r="A3006" s="53">
        <v>3005</v>
      </c>
      <c r="B3006" s="4" t="s">
        <v>4717</v>
      </c>
      <c r="C3006" s="56">
        <v>36630</v>
      </c>
      <c r="D3006" s="75">
        <v>0</v>
      </c>
      <c r="E3006">
        <f t="shared" si="51"/>
        <v>0</v>
      </c>
    </row>
    <row r="3007" spans="1:5" x14ac:dyDescent="0.2">
      <c r="A3007" s="53">
        <v>3006</v>
      </c>
      <c r="B3007" s="4" t="s">
        <v>4719</v>
      </c>
      <c r="C3007" s="56">
        <v>30414</v>
      </c>
      <c r="D3007" s="75">
        <v>0</v>
      </c>
      <c r="E3007">
        <f t="shared" si="51"/>
        <v>0</v>
      </c>
    </row>
    <row r="3008" spans="1:5" x14ac:dyDescent="0.2">
      <c r="A3008" s="53">
        <v>3007</v>
      </c>
      <c r="B3008" s="4" t="s">
        <v>4723</v>
      </c>
      <c r="C3008" s="56">
        <v>6051</v>
      </c>
      <c r="D3008" s="75">
        <v>0</v>
      </c>
      <c r="E3008">
        <f t="shared" si="51"/>
        <v>0</v>
      </c>
    </row>
    <row r="3009" spans="1:5" x14ac:dyDescent="0.2">
      <c r="A3009" s="53">
        <v>3008</v>
      </c>
      <c r="B3009" s="4" t="s">
        <v>4725</v>
      </c>
      <c r="C3009" s="56">
        <v>7511</v>
      </c>
      <c r="D3009" s="75">
        <v>0</v>
      </c>
      <c r="E3009">
        <f t="shared" si="51"/>
        <v>0</v>
      </c>
    </row>
    <row r="3010" spans="1:5" x14ac:dyDescent="0.2">
      <c r="A3010" s="53">
        <v>3009</v>
      </c>
      <c r="B3010" s="4" t="s">
        <v>4727</v>
      </c>
      <c r="C3010" s="56">
        <v>26294</v>
      </c>
      <c r="D3010" s="75">
        <v>0</v>
      </c>
      <c r="E3010">
        <f t="shared" si="51"/>
        <v>0</v>
      </c>
    </row>
    <row r="3011" spans="1:5" x14ac:dyDescent="0.2">
      <c r="A3011" s="53">
        <v>3010</v>
      </c>
      <c r="B3011" s="4" t="s">
        <v>4729</v>
      </c>
      <c r="C3011" s="56">
        <v>30002</v>
      </c>
      <c r="D3011" s="75">
        <v>0</v>
      </c>
      <c r="E3011">
        <f t="shared" ref="E3011:E3074" si="52">D3011/C3011*1000</f>
        <v>0</v>
      </c>
    </row>
    <row r="3012" spans="1:5" x14ac:dyDescent="0.2">
      <c r="A3012" s="53">
        <v>3011</v>
      </c>
      <c r="B3012" s="4" t="s">
        <v>4730</v>
      </c>
      <c r="C3012" s="56">
        <v>27600</v>
      </c>
      <c r="D3012" s="75">
        <v>0</v>
      </c>
      <c r="E3012">
        <f t="shared" si="52"/>
        <v>0</v>
      </c>
    </row>
    <row r="3013" spans="1:5" x14ac:dyDescent="0.2">
      <c r="A3013" s="53">
        <v>3012</v>
      </c>
      <c r="B3013" s="4" t="s">
        <v>4733</v>
      </c>
      <c r="C3013" s="56">
        <v>59652</v>
      </c>
      <c r="D3013" s="75">
        <v>0</v>
      </c>
      <c r="E3013">
        <f t="shared" si="52"/>
        <v>0</v>
      </c>
    </row>
    <row r="3014" spans="1:5" x14ac:dyDescent="0.2">
      <c r="A3014" s="53">
        <v>3013</v>
      </c>
      <c r="B3014" s="4" t="s">
        <v>4734</v>
      </c>
      <c r="C3014" s="56">
        <v>45204</v>
      </c>
      <c r="D3014" s="75">
        <v>0</v>
      </c>
      <c r="E3014">
        <f t="shared" si="52"/>
        <v>0</v>
      </c>
    </row>
    <row r="3015" spans="1:5" x14ac:dyDescent="0.2">
      <c r="A3015" s="53">
        <v>3014</v>
      </c>
      <c r="B3015" s="4" t="s">
        <v>4737</v>
      </c>
      <c r="C3015" s="56">
        <v>21488</v>
      </c>
      <c r="D3015" s="75">
        <v>0</v>
      </c>
      <c r="E3015">
        <f t="shared" si="52"/>
        <v>0</v>
      </c>
    </row>
    <row r="3016" spans="1:5" x14ac:dyDescent="0.2">
      <c r="A3016" s="53">
        <v>3015</v>
      </c>
      <c r="B3016" s="4" t="s">
        <v>4741</v>
      </c>
      <c r="C3016" s="56">
        <v>81941</v>
      </c>
      <c r="D3016" s="75">
        <v>0</v>
      </c>
      <c r="E3016">
        <f t="shared" si="52"/>
        <v>0</v>
      </c>
    </row>
    <row r="3017" spans="1:5" x14ac:dyDescent="0.2">
      <c r="A3017" s="53">
        <v>3016</v>
      </c>
      <c r="B3017" s="4" t="s">
        <v>4743</v>
      </c>
      <c r="C3017" s="56">
        <v>78202</v>
      </c>
      <c r="D3017" s="75">
        <v>0</v>
      </c>
      <c r="E3017">
        <f t="shared" si="52"/>
        <v>0</v>
      </c>
    </row>
    <row r="3018" spans="1:5" x14ac:dyDescent="0.2">
      <c r="A3018" s="53">
        <v>3017</v>
      </c>
      <c r="B3018" s="4" t="s">
        <v>4746</v>
      </c>
      <c r="C3018" s="56">
        <v>4141</v>
      </c>
      <c r="D3018" s="75">
        <v>0</v>
      </c>
      <c r="E3018">
        <f t="shared" si="52"/>
        <v>0</v>
      </c>
    </row>
    <row r="3019" spans="1:5" x14ac:dyDescent="0.2">
      <c r="A3019" s="53">
        <v>3018</v>
      </c>
      <c r="B3019" s="4" t="s">
        <v>4747</v>
      </c>
      <c r="C3019" s="56">
        <v>114885</v>
      </c>
      <c r="D3019" s="75">
        <v>0</v>
      </c>
      <c r="E3019">
        <f t="shared" si="52"/>
        <v>0</v>
      </c>
    </row>
    <row r="3020" spans="1:5" x14ac:dyDescent="0.2">
      <c r="A3020" s="53">
        <v>3019</v>
      </c>
      <c r="B3020" s="4" t="s">
        <v>4753</v>
      </c>
      <c r="C3020" s="56">
        <v>2416</v>
      </c>
      <c r="D3020" s="75">
        <v>0</v>
      </c>
      <c r="E3020">
        <f t="shared" si="52"/>
        <v>0</v>
      </c>
    </row>
    <row r="3021" spans="1:5" x14ac:dyDescent="0.2">
      <c r="A3021" s="53">
        <v>3020</v>
      </c>
      <c r="B3021" s="4" t="s">
        <v>4757</v>
      </c>
      <c r="C3021" s="56">
        <v>85657</v>
      </c>
      <c r="D3021" s="75">
        <v>0</v>
      </c>
      <c r="E3021">
        <f t="shared" si="52"/>
        <v>0</v>
      </c>
    </row>
    <row r="3022" spans="1:5" x14ac:dyDescent="0.2">
      <c r="A3022" s="53">
        <v>3021</v>
      </c>
      <c r="B3022" s="4" t="s">
        <v>4759</v>
      </c>
      <c r="C3022" s="56">
        <v>33970</v>
      </c>
      <c r="D3022" s="75">
        <v>0</v>
      </c>
      <c r="E3022">
        <f t="shared" si="52"/>
        <v>0</v>
      </c>
    </row>
    <row r="3023" spans="1:5" x14ac:dyDescent="0.2">
      <c r="A3023" s="53">
        <v>3022</v>
      </c>
      <c r="B3023" s="4" t="s">
        <v>4765</v>
      </c>
      <c r="C3023" s="56">
        <v>24331</v>
      </c>
      <c r="D3023" s="75">
        <v>0</v>
      </c>
      <c r="E3023">
        <f t="shared" si="52"/>
        <v>0</v>
      </c>
    </row>
    <row r="3024" spans="1:5" x14ac:dyDescent="0.2">
      <c r="A3024" s="53">
        <v>3023</v>
      </c>
      <c r="B3024" s="4" t="s">
        <v>4767</v>
      </c>
      <c r="C3024" s="56">
        <v>88062</v>
      </c>
      <c r="D3024" s="75">
        <v>0</v>
      </c>
      <c r="E3024">
        <f t="shared" si="52"/>
        <v>0</v>
      </c>
    </row>
    <row r="3025" spans="1:5" x14ac:dyDescent="0.2">
      <c r="A3025" s="53">
        <v>3024</v>
      </c>
      <c r="B3025" s="4" t="s">
        <v>4768</v>
      </c>
      <c r="C3025" s="56">
        <v>11982</v>
      </c>
      <c r="D3025" s="75">
        <v>0</v>
      </c>
      <c r="E3025">
        <f t="shared" si="52"/>
        <v>0</v>
      </c>
    </row>
    <row r="3026" spans="1:5" x14ac:dyDescent="0.2">
      <c r="A3026" s="53">
        <v>3025</v>
      </c>
      <c r="B3026" s="4" t="s">
        <v>4772</v>
      </c>
      <c r="C3026" s="56">
        <v>24357</v>
      </c>
      <c r="D3026" s="75">
        <v>0</v>
      </c>
      <c r="E3026">
        <f t="shared" si="52"/>
        <v>0</v>
      </c>
    </row>
    <row r="3027" spans="1:5" x14ac:dyDescent="0.2">
      <c r="A3027" s="53">
        <v>3026</v>
      </c>
      <c r="B3027" s="4" t="s">
        <v>4777</v>
      </c>
      <c r="C3027" s="56">
        <v>18577</v>
      </c>
      <c r="D3027" s="75">
        <v>0</v>
      </c>
      <c r="E3027">
        <f t="shared" si="52"/>
        <v>0</v>
      </c>
    </row>
    <row r="3028" spans="1:5" x14ac:dyDescent="0.2">
      <c r="A3028" s="53">
        <v>3027</v>
      </c>
      <c r="B3028" s="4" t="s">
        <v>4780</v>
      </c>
      <c r="C3028" s="56">
        <v>12669</v>
      </c>
      <c r="D3028" s="75">
        <v>0</v>
      </c>
      <c r="E3028">
        <f t="shared" si="52"/>
        <v>0</v>
      </c>
    </row>
    <row r="3029" spans="1:5" x14ac:dyDescent="0.2">
      <c r="A3029" s="53">
        <v>3028</v>
      </c>
      <c r="B3029" s="4" t="s">
        <v>4786</v>
      </c>
      <c r="C3029" s="56">
        <v>49668</v>
      </c>
      <c r="D3029" s="75">
        <v>0</v>
      </c>
      <c r="E3029">
        <f t="shared" si="52"/>
        <v>0</v>
      </c>
    </row>
    <row r="3030" spans="1:5" x14ac:dyDescent="0.2">
      <c r="A3030" s="53">
        <v>3029</v>
      </c>
      <c r="B3030" s="4" t="s">
        <v>4788</v>
      </c>
      <c r="C3030" s="56">
        <v>4873</v>
      </c>
      <c r="D3030" s="75">
        <v>0</v>
      </c>
      <c r="E3030">
        <f t="shared" si="52"/>
        <v>0</v>
      </c>
    </row>
    <row r="3031" spans="1:5" x14ac:dyDescent="0.2">
      <c r="A3031" s="53">
        <v>3030</v>
      </c>
      <c r="B3031" s="4" t="s">
        <v>4790</v>
      </c>
      <c r="C3031" s="56">
        <v>62361</v>
      </c>
      <c r="D3031" s="75">
        <v>0</v>
      </c>
      <c r="E3031">
        <f t="shared" si="52"/>
        <v>0</v>
      </c>
    </row>
    <row r="3032" spans="1:5" x14ac:dyDescent="0.2">
      <c r="A3032" s="53">
        <v>3031</v>
      </c>
      <c r="B3032" s="4" t="s">
        <v>4794</v>
      </c>
      <c r="C3032" s="56">
        <v>48512</v>
      </c>
      <c r="D3032" s="75">
        <v>0</v>
      </c>
      <c r="E3032">
        <f t="shared" si="52"/>
        <v>0</v>
      </c>
    </row>
    <row r="3033" spans="1:5" x14ac:dyDescent="0.2">
      <c r="A3033" s="53">
        <v>3032</v>
      </c>
      <c r="B3033" s="4" t="s">
        <v>4798</v>
      </c>
      <c r="C3033" s="56">
        <v>21752</v>
      </c>
      <c r="D3033" s="75">
        <v>0</v>
      </c>
      <c r="E3033">
        <f t="shared" si="52"/>
        <v>0</v>
      </c>
    </row>
    <row r="3034" spans="1:5" x14ac:dyDescent="0.2">
      <c r="A3034" s="53">
        <v>3033</v>
      </c>
      <c r="B3034" s="4" t="s">
        <v>4799</v>
      </c>
      <c r="C3034" s="56">
        <v>16203</v>
      </c>
      <c r="D3034" s="75">
        <v>0</v>
      </c>
      <c r="E3034">
        <f t="shared" si="52"/>
        <v>0</v>
      </c>
    </row>
    <row r="3035" spans="1:5" x14ac:dyDescent="0.2">
      <c r="A3035" s="53">
        <v>3034</v>
      </c>
      <c r="B3035" s="4" t="s">
        <v>4802</v>
      </c>
      <c r="C3035" s="56">
        <v>16787</v>
      </c>
      <c r="D3035" s="75">
        <v>0</v>
      </c>
      <c r="E3035">
        <f t="shared" si="52"/>
        <v>0</v>
      </c>
    </row>
    <row r="3036" spans="1:5" x14ac:dyDescent="0.2">
      <c r="A3036" s="53">
        <v>3035</v>
      </c>
      <c r="B3036" s="4" t="s">
        <v>4804</v>
      </c>
      <c r="C3036" s="56">
        <v>275803</v>
      </c>
      <c r="D3036" s="75">
        <v>0</v>
      </c>
      <c r="E3036">
        <f t="shared" si="52"/>
        <v>0</v>
      </c>
    </row>
    <row r="3037" spans="1:5" x14ac:dyDescent="0.2">
      <c r="A3037" s="53">
        <v>3036</v>
      </c>
      <c r="B3037" s="4" t="s">
        <v>4805</v>
      </c>
      <c r="C3037" s="56">
        <v>13318</v>
      </c>
      <c r="D3037" s="75">
        <v>0</v>
      </c>
      <c r="E3037">
        <f t="shared" si="52"/>
        <v>0</v>
      </c>
    </row>
    <row r="3038" spans="1:5" x14ac:dyDescent="0.2">
      <c r="A3038" s="53">
        <v>3037</v>
      </c>
      <c r="B3038" s="4" t="s">
        <v>4806</v>
      </c>
      <c r="C3038" s="56">
        <v>17223</v>
      </c>
      <c r="D3038" s="75">
        <v>0</v>
      </c>
      <c r="E3038">
        <f t="shared" si="52"/>
        <v>0</v>
      </c>
    </row>
    <row r="3039" spans="1:5" x14ac:dyDescent="0.2">
      <c r="A3039" s="53">
        <v>3038</v>
      </c>
      <c r="B3039" s="4" t="s">
        <v>4808</v>
      </c>
      <c r="C3039" s="56">
        <v>53982</v>
      </c>
      <c r="D3039" s="75">
        <v>0</v>
      </c>
      <c r="E3039">
        <f t="shared" si="52"/>
        <v>0</v>
      </c>
    </row>
    <row r="3040" spans="1:5" x14ac:dyDescent="0.2">
      <c r="A3040" s="53">
        <v>3039</v>
      </c>
      <c r="B3040" s="4" t="s">
        <v>4810</v>
      </c>
      <c r="C3040" s="56">
        <v>67614</v>
      </c>
      <c r="D3040" s="75">
        <v>0</v>
      </c>
      <c r="E3040">
        <f t="shared" si="52"/>
        <v>0</v>
      </c>
    </row>
    <row r="3041" spans="1:5" x14ac:dyDescent="0.2">
      <c r="A3041" s="53">
        <v>3040</v>
      </c>
      <c r="B3041" s="4" t="s">
        <v>4811</v>
      </c>
      <c r="C3041" s="56">
        <v>35052</v>
      </c>
      <c r="D3041" s="75">
        <v>0</v>
      </c>
      <c r="E3041">
        <f t="shared" si="52"/>
        <v>0</v>
      </c>
    </row>
    <row r="3042" spans="1:5" x14ac:dyDescent="0.2">
      <c r="A3042" s="53">
        <v>3041</v>
      </c>
      <c r="B3042" s="4" t="s">
        <v>4812</v>
      </c>
      <c r="C3042" s="56">
        <v>58132</v>
      </c>
      <c r="D3042" s="75">
        <v>0</v>
      </c>
      <c r="E3042">
        <f t="shared" si="52"/>
        <v>0</v>
      </c>
    </row>
    <row r="3043" spans="1:5" x14ac:dyDescent="0.2">
      <c r="A3043" s="53">
        <v>3042</v>
      </c>
      <c r="B3043" s="4" t="s">
        <v>4813</v>
      </c>
      <c r="C3043" s="56">
        <v>15910</v>
      </c>
      <c r="D3043" s="75">
        <v>0</v>
      </c>
      <c r="E3043">
        <f t="shared" si="52"/>
        <v>0</v>
      </c>
    </row>
    <row r="3044" spans="1:5" x14ac:dyDescent="0.2">
      <c r="A3044" s="53">
        <v>3043</v>
      </c>
      <c r="B3044" s="4" t="s">
        <v>4816</v>
      </c>
      <c r="C3044" s="56">
        <v>89097</v>
      </c>
      <c r="D3044" s="75">
        <v>0</v>
      </c>
      <c r="E3044">
        <f t="shared" si="52"/>
        <v>0</v>
      </c>
    </row>
    <row r="3045" spans="1:5" x14ac:dyDescent="0.2">
      <c r="A3045" s="53">
        <v>3044</v>
      </c>
      <c r="B3045" s="4" t="s">
        <v>4817</v>
      </c>
      <c r="C3045" s="56">
        <v>30616</v>
      </c>
      <c r="D3045" s="75">
        <v>0</v>
      </c>
      <c r="E3045">
        <f t="shared" si="52"/>
        <v>0</v>
      </c>
    </row>
    <row r="3046" spans="1:5" x14ac:dyDescent="0.2">
      <c r="A3046" s="53">
        <v>3045</v>
      </c>
      <c r="B3046" s="4" t="s">
        <v>4820</v>
      </c>
      <c r="C3046" s="56">
        <v>46223</v>
      </c>
      <c r="D3046" s="75">
        <v>0</v>
      </c>
      <c r="E3046">
        <f t="shared" si="52"/>
        <v>0</v>
      </c>
    </row>
    <row r="3047" spans="1:5" x14ac:dyDescent="0.2">
      <c r="A3047" s="53">
        <v>3046</v>
      </c>
      <c r="B3047" s="4" t="s">
        <v>4823</v>
      </c>
      <c r="C3047" s="56">
        <v>4748</v>
      </c>
      <c r="D3047" s="75">
        <v>0</v>
      </c>
      <c r="E3047">
        <f t="shared" si="52"/>
        <v>0</v>
      </c>
    </row>
    <row r="3048" spans="1:5" x14ac:dyDescent="0.2">
      <c r="A3048" s="53">
        <v>3047</v>
      </c>
      <c r="B3048" s="4" t="s">
        <v>4824</v>
      </c>
      <c r="C3048" s="56">
        <v>104669</v>
      </c>
      <c r="D3048" s="75">
        <v>0</v>
      </c>
      <c r="E3048">
        <f t="shared" si="52"/>
        <v>0</v>
      </c>
    </row>
    <row r="3049" spans="1:5" x14ac:dyDescent="0.2">
      <c r="A3049" s="53">
        <v>3048</v>
      </c>
      <c r="B3049" s="4" t="s">
        <v>4826</v>
      </c>
      <c r="C3049" s="56">
        <v>9574</v>
      </c>
      <c r="D3049" s="75">
        <v>0</v>
      </c>
      <c r="E3049">
        <f t="shared" si="52"/>
        <v>0</v>
      </c>
    </row>
    <row r="3050" spans="1:5" x14ac:dyDescent="0.2">
      <c r="A3050" s="53">
        <v>3049</v>
      </c>
      <c r="B3050" s="4" t="s">
        <v>4827</v>
      </c>
      <c r="C3050" s="56">
        <v>52446</v>
      </c>
      <c r="D3050" s="75">
        <v>0</v>
      </c>
      <c r="E3050">
        <f t="shared" si="52"/>
        <v>0</v>
      </c>
    </row>
    <row r="3051" spans="1:5" x14ac:dyDescent="0.2">
      <c r="A3051" s="53">
        <v>3050</v>
      </c>
      <c r="B3051" s="4" t="s">
        <v>4828</v>
      </c>
      <c r="C3051" s="56">
        <v>37227</v>
      </c>
      <c r="D3051" s="75">
        <v>0</v>
      </c>
      <c r="E3051">
        <f t="shared" si="52"/>
        <v>0</v>
      </c>
    </row>
    <row r="3052" spans="1:5" x14ac:dyDescent="0.2">
      <c r="A3052" s="53">
        <v>3051</v>
      </c>
      <c r="B3052" s="4" t="s">
        <v>4829</v>
      </c>
      <c r="C3052" s="56">
        <v>19305</v>
      </c>
      <c r="D3052" s="75">
        <v>0</v>
      </c>
      <c r="E3052">
        <f t="shared" si="52"/>
        <v>0</v>
      </c>
    </row>
    <row r="3053" spans="1:5" x14ac:dyDescent="0.2">
      <c r="A3053" s="53">
        <v>3052</v>
      </c>
      <c r="B3053" s="4" t="s">
        <v>4831</v>
      </c>
      <c r="C3053" s="56">
        <v>23951</v>
      </c>
      <c r="D3053" s="75">
        <v>0</v>
      </c>
      <c r="E3053">
        <f t="shared" si="52"/>
        <v>0</v>
      </c>
    </row>
    <row r="3054" spans="1:5" x14ac:dyDescent="0.2">
      <c r="A3054" s="53">
        <v>3053</v>
      </c>
      <c r="B3054" s="4" t="s">
        <v>4832</v>
      </c>
      <c r="C3054" s="56">
        <v>6127</v>
      </c>
      <c r="D3054" s="75">
        <v>0</v>
      </c>
      <c r="E3054">
        <f t="shared" si="52"/>
        <v>0</v>
      </c>
    </row>
    <row r="3055" spans="1:5" x14ac:dyDescent="0.2">
      <c r="A3055" s="53">
        <v>3054</v>
      </c>
      <c r="B3055" s="4" t="s">
        <v>4833</v>
      </c>
      <c r="C3055" s="56">
        <v>20999</v>
      </c>
      <c r="D3055" s="75">
        <v>0</v>
      </c>
      <c r="E3055">
        <f t="shared" si="52"/>
        <v>0</v>
      </c>
    </row>
    <row r="3056" spans="1:5" x14ac:dyDescent="0.2">
      <c r="A3056" s="53">
        <v>3055</v>
      </c>
      <c r="B3056" s="4" t="s">
        <v>4835</v>
      </c>
      <c r="C3056" s="56">
        <v>26649</v>
      </c>
      <c r="D3056" s="75">
        <v>0</v>
      </c>
      <c r="E3056">
        <f t="shared" si="52"/>
        <v>0</v>
      </c>
    </row>
    <row r="3057" spans="1:5" x14ac:dyDescent="0.2">
      <c r="A3057" s="53">
        <v>3056</v>
      </c>
      <c r="B3057" s="4" t="s">
        <v>4836</v>
      </c>
      <c r="C3057" s="56">
        <v>168448</v>
      </c>
      <c r="D3057" s="75">
        <v>0</v>
      </c>
      <c r="E3057">
        <f t="shared" si="52"/>
        <v>0</v>
      </c>
    </row>
    <row r="3058" spans="1:5" x14ac:dyDescent="0.2">
      <c r="A3058" s="53">
        <v>3057</v>
      </c>
      <c r="B3058" s="4" t="s">
        <v>4838</v>
      </c>
      <c r="C3058" s="56">
        <v>20758</v>
      </c>
      <c r="D3058" s="75">
        <v>0</v>
      </c>
      <c r="E3058">
        <f t="shared" si="52"/>
        <v>0</v>
      </c>
    </row>
    <row r="3059" spans="1:5" x14ac:dyDescent="0.2">
      <c r="A3059" s="53">
        <v>3058</v>
      </c>
      <c r="B3059" s="4" t="s">
        <v>4842</v>
      </c>
      <c r="C3059" s="56">
        <v>17478</v>
      </c>
      <c r="D3059" s="75">
        <v>0</v>
      </c>
      <c r="E3059">
        <f t="shared" si="52"/>
        <v>0</v>
      </c>
    </row>
    <row r="3060" spans="1:5" x14ac:dyDescent="0.2">
      <c r="A3060" s="53">
        <v>3059</v>
      </c>
      <c r="B3060" s="4" t="s">
        <v>4843</v>
      </c>
      <c r="C3060" s="56">
        <v>19534</v>
      </c>
      <c r="D3060" s="75">
        <v>0</v>
      </c>
      <c r="E3060">
        <f t="shared" si="52"/>
        <v>0</v>
      </c>
    </row>
    <row r="3061" spans="1:5" x14ac:dyDescent="0.2">
      <c r="A3061" s="53">
        <v>3060</v>
      </c>
      <c r="B3061" s="4" t="s">
        <v>4846</v>
      </c>
      <c r="C3061" s="56">
        <v>81710</v>
      </c>
      <c r="D3061" s="75">
        <v>0</v>
      </c>
      <c r="E3061">
        <f t="shared" si="52"/>
        <v>0</v>
      </c>
    </row>
    <row r="3062" spans="1:5" x14ac:dyDescent="0.2">
      <c r="A3062" s="53">
        <v>3061</v>
      </c>
      <c r="B3062" s="4" t="s">
        <v>4850</v>
      </c>
      <c r="C3062" s="56">
        <v>42574</v>
      </c>
      <c r="D3062" s="75">
        <v>0</v>
      </c>
      <c r="E3062">
        <f t="shared" si="52"/>
        <v>0</v>
      </c>
    </row>
    <row r="3063" spans="1:5" x14ac:dyDescent="0.2">
      <c r="A3063" s="53">
        <v>3062</v>
      </c>
      <c r="B3063" s="4" t="s">
        <v>4852</v>
      </c>
      <c r="C3063" s="56">
        <v>15927</v>
      </c>
      <c r="D3063" s="75">
        <v>0</v>
      </c>
      <c r="E3063">
        <f t="shared" si="52"/>
        <v>0</v>
      </c>
    </row>
    <row r="3064" spans="1:5" x14ac:dyDescent="0.2">
      <c r="A3064" s="53">
        <v>3063</v>
      </c>
      <c r="B3064" s="4" t="s">
        <v>4856</v>
      </c>
      <c r="C3064" s="56">
        <v>46572</v>
      </c>
      <c r="D3064" s="75">
        <v>0</v>
      </c>
      <c r="E3064">
        <f t="shared" si="52"/>
        <v>0</v>
      </c>
    </row>
    <row r="3065" spans="1:5" x14ac:dyDescent="0.2">
      <c r="A3065" s="53">
        <v>3064</v>
      </c>
      <c r="B3065" s="4" t="s">
        <v>4859</v>
      </c>
      <c r="C3065" s="56">
        <v>38131</v>
      </c>
      <c r="D3065" s="75">
        <v>0</v>
      </c>
      <c r="E3065">
        <f t="shared" si="52"/>
        <v>0</v>
      </c>
    </row>
    <row r="3066" spans="1:5" x14ac:dyDescent="0.2">
      <c r="A3066" s="53">
        <v>3065</v>
      </c>
      <c r="B3066" s="4" t="s">
        <v>4862</v>
      </c>
      <c r="C3066" s="56">
        <v>94346</v>
      </c>
      <c r="D3066" s="75">
        <v>0</v>
      </c>
      <c r="E3066">
        <f t="shared" si="52"/>
        <v>0</v>
      </c>
    </row>
    <row r="3067" spans="1:5" x14ac:dyDescent="0.2">
      <c r="A3067" s="53">
        <v>3066</v>
      </c>
      <c r="B3067" s="4" t="s">
        <v>4864</v>
      </c>
      <c r="C3067" s="56">
        <v>7513</v>
      </c>
      <c r="D3067" s="75">
        <v>0</v>
      </c>
      <c r="E3067">
        <f t="shared" si="52"/>
        <v>0</v>
      </c>
    </row>
    <row r="3068" spans="1:5" x14ac:dyDescent="0.2">
      <c r="A3068" s="53">
        <v>3067</v>
      </c>
      <c r="B3068" s="4" t="s">
        <v>4866</v>
      </c>
      <c r="C3068" s="56">
        <v>43519</v>
      </c>
      <c r="D3068" s="75">
        <v>0</v>
      </c>
      <c r="E3068">
        <f t="shared" si="52"/>
        <v>0</v>
      </c>
    </row>
    <row r="3069" spans="1:5" x14ac:dyDescent="0.2">
      <c r="A3069" s="53">
        <v>3068</v>
      </c>
      <c r="B3069" s="4" t="s">
        <v>4868</v>
      </c>
      <c r="C3069" s="56">
        <v>71943</v>
      </c>
      <c r="D3069" s="75">
        <v>0</v>
      </c>
      <c r="E3069">
        <f t="shared" si="52"/>
        <v>0</v>
      </c>
    </row>
    <row r="3070" spans="1:5" x14ac:dyDescent="0.2">
      <c r="A3070" s="53">
        <v>3069</v>
      </c>
      <c r="B3070" s="4" t="s">
        <v>4869</v>
      </c>
      <c r="C3070" s="56">
        <v>13988</v>
      </c>
      <c r="D3070" s="75">
        <v>0</v>
      </c>
      <c r="E3070">
        <f t="shared" si="52"/>
        <v>0</v>
      </c>
    </row>
    <row r="3071" spans="1:5" x14ac:dyDescent="0.2">
      <c r="A3071" s="53">
        <v>3070</v>
      </c>
      <c r="B3071" s="4" t="s">
        <v>4873</v>
      </c>
      <c r="C3071" s="56">
        <v>17036</v>
      </c>
      <c r="D3071" s="75">
        <v>0</v>
      </c>
      <c r="E3071">
        <f t="shared" si="52"/>
        <v>0</v>
      </c>
    </row>
    <row r="3072" spans="1:5" x14ac:dyDescent="0.2">
      <c r="A3072" s="53">
        <v>3071</v>
      </c>
      <c r="B3072" s="4" t="s">
        <v>4875</v>
      </c>
      <c r="C3072" s="56">
        <v>14146</v>
      </c>
      <c r="D3072" s="75">
        <v>0</v>
      </c>
      <c r="E3072">
        <f t="shared" si="52"/>
        <v>0</v>
      </c>
    </row>
    <row r="3073" spans="1:5" x14ac:dyDescent="0.2">
      <c r="A3073" s="53">
        <v>3072</v>
      </c>
      <c r="B3073" s="4" t="s">
        <v>4878</v>
      </c>
      <c r="C3073" s="56">
        <v>18846</v>
      </c>
      <c r="D3073" s="75">
        <v>0</v>
      </c>
      <c r="E3073">
        <f t="shared" si="52"/>
        <v>0</v>
      </c>
    </row>
    <row r="3074" spans="1:5" x14ac:dyDescent="0.2">
      <c r="A3074" s="53">
        <v>3073</v>
      </c>
      <c r="B3074" s="4" t="s">
        <v>4882</v>
      </c>
      <c r="C3074" s="56">
        <v>118047</v>
      </c>
      <c r="D3074" s="75">
        <v>0</v>
      </c>
      <c r="E3074">
        <f t="shared" si="52"/>
        <v>0</v>
      </c>
    </row>
    <row r="3075" spans="1:5" x14ac:dyDescent="0.2">
      <c r="A3075" s="53">
        <v>3074</v>
      </c>
      <c r="B3075" s="4" t="s">
        <v>4887</v>
      </c>
      <c r="C3075" s="56">
        <v>31171</v>
      </c>
      <c r="D3075" s="75">
        <v>0</v>
      </c>
      <c r="E3075">
        <f t="shared" ref="E3075:E3138" si="53">D3075/C3075*1000</f>
        <v>0</v>
      </c>
    </row>
    <row r="3076" spans="1:5" x14ac:dyDescent="0.2">
      <c r="A3076" s="53">
        <v>3075</v>
      </c>
      <c r="B3076" s="4" t="s">
        <v>4889</v>
      </c>
      <c r="C3076" s="56">
        <v>31443</v>
      </c>
      <c r="D3076" s="75">
        <v>0</v>
      </c>
      <c r="E3076">
        <f t="shared" si="53"/>
        <v>0</v>
      </c>
    </row>
    <row r="3077" spans="1:5" x14ac:dyDescent="0.2">
      <c r="A3077" s="53">
        <v>3076</v>
      </c>
      <c r="B3077" s="4" t="s">
        <v>4890</v>
      </c>
      <c r="C3077" s="56">
        <v>23761</v>
      </c>
      <c r="D3077" s="75">
        <v>0</v>
      </c>
      <c r="E3077">
        <f t="shared" si="53"/>
        <v>0</v>
      </c>
    </row>
    <row r="3078" spans="1:5" x14ac:dyDescent="0.2">
      <c r="A3078" s="53">
        <v>3077</v>
      </c>
      <c r="B3078" s="4" t="s">
        <v>4893</v>
      </c>
      <c r="C3078" s="56">
        <v>17087</v>
      </c>
      <c r="D3078" s="75">
        <v>0</v>
      </c>
      <c r="E3078">
        <f t="shared" si="53"/>
        <v>0</v>
      </c>
    </row>
    <row r="3079" spans="1:5" x14ac:dyDescent="0.2">
      <c r="A3079" s="53">
        <v>3078</v>
      </c>
      <c r="B3079" s="4" t="s">
        <v>4895</v>
      </c>
      <c r="C3079" s="56">
        <v>139238</v>
      </c>
      <c r="D3079" s="75">
        <v>0</v>
      </c>
      <c r="E3079">
        <f t="shared" si="53"/>
        <v>0</v>
      </c>
    </row>
    <row r="3080" spans="1:5" x14ac:dyDescent="0.2">
      <c r="A3080" s="53">
        <v>3079</v>
      </c>
      <c r="B3080" s="4" t="s">
        <v>4898</v>
      </c>
      <c r="C3080" s="56">
        <v>51461</v>
      </c>
      <c r="D3080" s="75">
        <v>0</v>
      </c>
      <c r="E3080">
        <f t="shared" si="53"/>
        <v>0</v>
      </c>
    </row>
    <row r="3081" spans="1:5" x14ac:dyDescent="0.2">
      <c r="A3081" s="53">
        <v>3080</v>
      </c>
      <c r="B3081" s="4" t="s">
        <v>4900</v>
      </c>
      <c r="C3081" s="56">
        <v>25223</v>
      </c>
      <c r="D3081" s="75">
        <v>0</v>
      </c>
      <c r="E3081">
        <f t="shared" si="53"/>
        <v>0</v>
      </c>
    </row>
    <row r="3082" spans="1:5" x14ac:dyDescent="0.2">
      <c r="A3082" s="53">
        <v>3081</v>
      </c>
      <c r="B3082" s="4" t="s">
        <v>4902</v>
      </c>
      <c r="C3082" s="56">
        <v>174218</v>
      </c>
      <c r="D3082" s="75">
        <v>0</v>
      </c>
      <c r="E3082">
        <f t="shared" si="53"/>
        <v>0</v>
      </c>
    </row>
    <row r="3083" spans="1:5" x14ac:dyDescent="0.2">
      <c r="A3083" s="53">
        <v>3082</v>
      </c>
      <c r="B3083" s="4" t="s">
        <v>4903</v>
      </c>
      <c r="C3083" s="56">
        <v>74060</v>
      </c>
      <c r="D3083" s="75">
        <v>0</v>
      </c>
      <c r="E3083">
        <f t="shared" si="53"/>
        <v>0</v>
      </c>
    </row>
    <row r="3084" spans="1:5" x14ac:dyDescent="0.2">
      <c r="A3084" s="53">
        <v>3083</v>
      </c>
      <c r="B3084" s="4" t="s">
        <v>4906</v>
      </c>
      <c r="C3084" s="56">
        <v>20251</v>
      </c>
      <c r="D3084" s="75">
        <v>0</v>
      </c>
      <c r="E3084">
        <f t="shared" si="53"/>
        <v>0</v>
      </c>
    </row>
    <row r="3085" spans="1:5" x14ac:dyDescent="0.2">
      <c r="A3085" s="53">
        <v>3084</v>
      </c>
      <c r="B3085" s="4" t="s">
        <v>4907</v>
      </c>
      <c r="C3085" s="56">
        <v>11885</v>
      </c>
      <c r="D3085" s="75">
        <v>0</v>
      </c>
      <c r="E3085">
        <f t="shared" si="53"/>
        <v>0</v>
      </c>
    </row>
    <row r="3086" spans="1:5" x14ac:dyDescent="0.2">
      <c r="A3086" s="53">
        <v>3085</v>
      </c>
      <c r="B3086" s="4" t="s">
        <v>4913</v>
      </c>
      <c r="C3086" s="56">
        <v>5978</v>
      </c>
      <c r="D3086" s="75">
        <v>0</v>
      </c>
      <c r="E3086">
        <f t="shared" si="53"/>
        <v>0</v>
      </c>
    </row>
    <row r="3087" spans="1:5" x14ac:dyDescent="0.2">
      <c r="A3087" s="53">
        <v>3086</v>
      </c>
      <c r="B3087" s="4" t="s">
        <v>4915</v>
      </c>
      <c r="C3087" s="56">
        <v>7634</v>
      </c>
      <c r="D3087" s="75">
        <v>0</v>
      </c>
      <c r="E3087">
        <f t="shared" si="53"/>
        <v>0</v>
      </c>
    </row>
    <row r="3088" spans="1:5" x14ac:dyDescent="0.2">
      <c r="A3088" s="53">
        <v>3087</v>
      </c>
      <c r="B3088" s="4" t="s">
        <v>4917</v>
      </c>
      <c r="C3088" s="56">
        <v>38165</v>
      </c>
      <c r="D3088" s="75">
        <v>0</v>
      </c>
      <c r="E3088">
        <f t="shared" si="53"/>
        <v>0</v>
      </c>
    </row>
    <row r="3089" spans="1:5" x14ac:dyDescent="0.2">
      <c r="A3089" s="53">
        <v>3088</v>
      </c>
      <c r="B3089" s="4" t="s">
        <v>4918</v>
      </c>
      <c r="C3089" s="56">
        <v>7085</v>
      </c>
      <c r="D3089" s="75">
        <v>0</v>
      </c>
      <c r="E3089">
        <f t="shared" si="53"/>
        <v>0</v>
      </c>
    </row>
    <row r="3090" spans="1:5" x14ac:dyDescent="0.2">
      <c r="A3090" s="53">
        <v>3089</v>
      </c>
      <c r="B3090" s="4" t="s">
        <v>4919</v>
      </c>
      <c r="C3090" s="56">
        <v>11041</v>
      </c>
      <c r="D3090" s="75">
        <v>0</v>
      </c>
      <c r="E3090">
        <f t="shared" si="53"/>
        <v>0</v>
      </c>
    </row>
    <row r="3091" spans="1:5" x14ac:dyDescent="0.2">
      <c r="A3091" s="53">
        <v>3090</v>
      </c>
      <c r="B3091" s="4" t="s">
        <v>4923</v>
      </c>
      <c r="C3091" s="56">
        <v>27729</v>
      </c>
      <c r="D3091" s="75">
        <v>0</v>
      </c>
      <c r="E3091">
        <f t="shared" si="53"/>
        <v>0</v>
      </c>
    </row>
    <row r="3092" spans="1:5" x14ac:dyDescent="0.2">
      <c r="A3092" s="53">
        <v>3091</v>
      </c>
      <c r="B3092" s="4" t="s">
        <v>4924</v>
      </c>
      <c r="C3092" s="56">
        <v>14337</v>
      </c>
      <c r="D3092" s="75">
        <v>0</v>
      </c>
      <c r="E3092">
        <f t="shared" si="53"/>
        <v>0</v>
      </c>
    </row>
    <row r="3093" spans="1:5" x14ac:dyDescent="0.2">
      <c r="A3093" s="53">
        <v>3092</v>
      </c>
      <c r="B3093" s="4" t="s">
        <v>4926</v>
      </c>
      <c r="C3093" s="56">
        <v>64221</v>
      </c>
      <c r="D3093" s="75">
        <v>0</v>
      </c>
      <c r="E3093">
        <f t="shared" si="53"/>
        <v>0</v>
      </c>
    </row>
    <row r="3094" spans="1:5" x14ac:dyDescent="0.2">
      <c r="A3094" s="53">
        <v>3093</v>
      </c>
      <c r="B3094" s="4" t="s">
        <v>4927</v>
      </c>
      <c r="C3094" s="56">
        <v>27450</v>
      </c>
      <c r="D3094" s="75">
        <v>0</v>
      </c>
      <c r="E3094">
        <f t="shared" si="53"/>
        <v>0</v>
      </c>
    </row>
    <row r="3095" spans="1:5" x14ac:dyDescent="0.2">
      <c r="A3095" s="53">
        <v>3094</v>
      </c>
      <c r="B3095" s="4" t="s">
        <v>4931</v>
      </c>
      <c r="C3095" s="56">
        <v>16394</v>
      </c>
      <c r="D3095" s="75">
        <v>0</v>
      </c>
      <c r="E3095">
        <f t="shared" si="53"/>
        <v>0</v>
      </c>
    </row>
    <row r="3096" spans="1:5" x14ac:dyDescent="0.2">
      <c r="A3096" s="53">
        <v>3095</v>
      </c>
      <c r="B3096" s="4" t="s">
        <v>4933</v>
      </c>
      <c r="C3096" s="56">
        <v>30375</v>
      </c>
      <c r="D3096" s="75">
        <v>0</v>
      </c>
      <c r="E3096">
        <f t="shared" si="53"/>
        <v>0</v>
      </c>
    </row>
    <row r="3097" spans="1:5" x14ac:dyDescent="0.2">
      <c r="A3097" s="53">
        <v>3096</v>
      </c>
      <c r="B3097" s="4" t="s">
        <v>4934</v>
      </c>
      <c r="C3097" s="56">
        <v>55584</v>
      </c>
      <c r="D3097" s="75">
        <v>0</v>
      </c>
      <c r="E3097">
        <f t="shared" si="53"/>
        <v>0</v>
      </c>
    </row>
    <row r="3098" spans="1:5" x14ac:dyDescent="0.2">
      <c r="A3098" s="53">
        <v>3097</v>
      </c>
      <c r="B3098" s="4" t="s">
        <v>4935</v>
      </c>
      <c r="C3098" s="56">
        <v>29159</v>
      </c>
      <c r="D3098" s="75">
        <v>0</v>
      </c>
      <c r="E3098">
        <f t="shared" si="53"/>
        <v>0</v>
      </c>
    </row>
    <row r="3099" spans="1:5" x14ac:dyDescent="0.2">
      <c r="A3099" s="53">
        <v>3098</v>
      </c>
      <c r="B3099" s="4" t="s">
        <v>4936</v>
      </c>
      <c r="C3099" s="56">
        <v>24707</v>
      </c>
      <c r="D3099" s="75">
        <v>0</v>
      </c>
      <c r="E3099">
        <f t="shared" si="53"/>
        <v>0</v>
      </c>
    </row>
    <row r="3100" spans="1:5" x14ac:dyDescent="0.2">
      <c r="A3100" s="53">
        <v>3099</v>
      </c>
      <c r="B3100" s="4" t="s">
        <v>4937</v>
      </c>
      <c r="C3100" s="56">
        <v>16878</v>
      </c>
      <c r="D3100" s="75">
        <v>0</v>
      </c>
      <c r="E3100">
        <f t="shared" si="53"/>
        <v>0</v>
      </c>
    </row>
    <row r="3101" spans="1:5" x14ac:dyDescent="0.2">
      <c r="A3101" s="53">
        <v>3100</v>
      </c>
      <c r="B3101" s="4" t="s">
        <v>4938</v>
      </c>
      <c r="C3101" s="56">
        <v>57503</v>
      </c>
      <c r="D3101" s="75">
        <v>0</v>
      </c>
      <c r="E3101">
        <f t="shared" si="53"/>
        <v>0</v>
      </c>
    </row>
    <row r="3102" spans="1:5" x14ac:dyDescent="0.2">
      <c r="A3102" s="53">
        <v>3101</v>
      </c>
      <c r="B3102" s="4" t="s">
        <v>4939</v>
      </c>
      <c r="C3102" s="56">
        <v>26792</v>
      </c>
      <c r="D3102" s="75">
        <v>0</v>
      </c>
      <c r="E3102">
        <f t="shared" si="53"/>
        <v>0</v>
      </c>
    </row>
    <row r="3103" spans="1:5" x14ac:dyDescent="0.2">
      <c r="A3103" s="53">
        <v>3102</v>
      </c>
      <c r="B3103" s="4" t="s">
        <v>4940</v>
      </c>
      <c r="C3103" s="56">
        <v>21455</v>
      </c>
      <c r="D3103" s="75">
        <v>0</v>
      </c>
      <c r="E3103">
        <f t="shared" si="53"/>
        <v>0</v>
      </c>
    </row>
    <row r="3104" spans="1:5" x14ac:dyDescent="0.2">
      <c r="A3104" s="53">
        <v>3103</v>
      </c>
      <c r="B3104" s="4" t="s">
        <v>4942</v>
      </c>
      <c r="C3104" s="56">
        <v>107991</v>
      </c>
      <c r="D3104" s="75">
        <v>0</v>
      </c>
      <c r="E3104">
        <f t="shared" si="53"/>
        <v>0</v>
      </c>
    </row>
    <row r="3105" spans="1:5" x14ac:dyDescent="0.2">
      <c r="A3105" s="53">
        <v>3104</v>
      </c>
      <c r="B3105" s="4" t="s">
        <v>4944</v>
      </c>
      <c r="C3105" s="56">
        <v>12491</v>
      </c>
      <c r="D3105" s="75">
        <v>0</v>
      </c>
      <c r="E3105">
        <f t="shared" si="53"/>
        <v>0</v>
      </c>
    </row>
    <row r="3106" spans="1:5" x14ac:dyDescent="0.2">
      <c r="A3106" s="53">
        <v>3105</v>
      </c>
      <c r="B3106" s="4" t="s">
        <v>4945</v>
      </c>
      <c r="C3106" s="56">
        <v>18027</v>
      </c>
      <c r="D3106" s="75">
        <v>0</v>
      </c>
      <c r="E3106">
        <f t="shared" si="53"/>
        <v>0</v>
      </c>
    </row>
    <row r="3107" spans="1:5" x14ac:dyDescent="0.2">
      <c r="A3107" s="53">
        <v>3106</v>
      </c>
      <c r="B3107" s="4" t="s">
        <v>4948</v>
      </c>
      <c r="C3107" s="56">
        <v>5826</v>
      </c>
      <c r="D3107" s="75">
        <v>0</v>
      </c>
      <c r="E3107">
        <f t="shared" si="53"/>
        <v>0</v>
      </c>
    </row>
    <row r="3108" spans="1:5" x14ac:dyDescent="0.2">
      <c r="A3108" s="53">
        <v>3107</v>
      </c>
      <c r="B3108" s="4" t="s">
        <v>4949</v>
      </c>
      <c r="C3108" s="56">
        <v>7338</v>
      </c>
      <c r="D3108" s="75">
        <v>0</v>
      </c>
      <c r="E3108">
        <f t="shared" si="53"/>
        <v>0</v>
      </c>
    </row>
    <row r="3109" spans="1:5" x14ac:dyDescent="0.2">
      <c r="A3109" s="53">
        <v>3108</v>
      </c>
      <c r="B3109" s="4" t="s">
        <v>4952</v>
      </c>
      <c r="C3109" s="56">
        <v>34004</v>
      </c>
      <c r="D3109" s="75">
        <v>0</v>
      </c>
      <c r="E3109">
        <f t="shared" si="53"/>
        <v>0</v>
      </c>
    </row>
    <row r="3110" spans="1:5" x14ac:dyDescent="0.2">
      <c r="A3110" s="53">
        <v>3109</v>
      </c>
      <c r="B3110" s="4" t="s">
        <v>4954</v>
      </c>
      <c r="C3110" s="56">
        <v>56885</v>
      </c>
      <c r="D3110" s="75">
        <v>0</v>
      </c>
      <c r="E3110">
        <f t="shared" si="53"/>
        <v>0</v>
      </c>
    </row>
    <row r="3111" spans="1:5" x14ac:dyDescent="0.2">
      <c r="A3111" s="53">
        <v>3110</v>
      </c>
      <c r="B3111" s="4" t="s">
        <v>4957</v>
      </c>
      <c r="C3111" s="56">
        <v>26882</v>
      </c>
      <c r="D3111" s="75">
        <v>0</v>
      </c>
      <c r="E3111">
        <f t="shared" si="53"/>
        <v>0</v>
      </c>
    </row>
    <row r="3112" spans="1:5" x14ac:dyDescent="0.2">
      <c r="A3112" s="53">
        <v>3111</v>
      </c>
      <c r="B3112" s="4" t="s">
        <v>4958</v>
      </c>
      <c r="C3112" s="56">
        <v>8034</v>
      </c>
      <c r="D3112" s="75">
        <v>0</v>
      </c>
      <c r="E3112">
        <f t="shared" si="53"/>
        <v>0</v>
      </c>
    </row>
    <row r="3113" spans="1:5" x14ac:dyDescent="0.2">
      <c r="A3113" s="53">
        <v>3112</v>
      </c>
      <c r="B3113" s="4" t="s">
        <v>4960</v>
      </c>
      <c r="C3113" s="56">
        <v>13317</v>
      </c>
      <c r="D3113" s="75">
        <v>0</v>
      </c>
      <c r="E3113">
        <f t="shared" si="53"/>
        <v>0</v>
      </c>
    </row>
    <row r="3114" spans="1:5" x14ac:dyDescent="0.2">
      <c r="A3114" s="53">
        <v>3113</v>
      </c>
      <c r="B3114" s="4" t="s">
        <v>4963</v>
      </c>
      <c r="C3114" s="56">
        <v>16287</v>
      </c>
      <c r="D3114" s="75">
        <v>0</v>
      </c>
      <c r="E3114">
        <f t="shared" si="53"/>
        <v>0</v>
      </c>
    </row>
    <row r="3115" spans="1:5" x14ac:dyDescent="0.2">
      <c r="A3115" s="53">
        <v>3114</v>
      </c>
      <c r="B3115" s="4" t="s">
        <v>4964</v>
      </c>
      <c r="C3115" s="56">
        <v>6540</v>
      </c>
      <c r="D3115" s="75">
        <v>0</v>
      </c>
      <c r="E3115">
        <f t="shared" si="53"/>
        <v>0</v>
      </c>
    </row>
    <row r="3116" spans="1:5" x14ac:dyDescent="0.2">
      <c r="A3116" s="53">
        <v>3115</v>
      </c>
      <c r="B3116" s="4" t="s">
        <v>4966</v>
      </c>
      <c r="C3116" s="56">
        <v>7881</v>
      </c>
      <c r="D3116" s="75">
        <v>0</v>
      </c>
      <c r="E3116">
        <f t="shared" si="53"/>
        <v>0</v>
      </c>
    </row>
    <row r="3117" spans="1:5" x14ac:dyDescent="0.2">
      <c r="A3117" s="53">
        <v>3116</v>
      </c>
      <c r="B3117" s="4" t="s">
        <v>4967</v>
      </c>
      <c r="C3117" s="56">
        <v>23758</v>
      </c>
      <c r="D3117" s="75">
        <v>0</v>
      </c>
      <c r="E3117">
        <f t="shared" si="53"/>
        <v>0</v>
      </c>
    </row>
    <row r="3118" spans="1:5" x14ac:dyDescent="0.2">
      <c r="A3118" s="53">
        <v>3117</v>
      </c>
      <c r="B3118" s="4" t="s">
        <v>4968</v>
      </c>
      <c r="C3118" s="56">
        <v>37309</v>
      </c>
      <c r="D3118" s="75">
        <v>0</v>
      </c>
      <c r="E3118">
        <f t="shared" si="53"/>
        <v>0</v>
      </c>
    </row>
    <row r="3119" spans="1:5" x14ac:dyDescent="0.2">
      <c r="A3119" s="53">
        <v>3118</v>
      </c>
      <c r="B3119" s="4" t="s">
        <v>4969</v>
      </c>
      <c r="C3119" s="56">
        <v>7760</v>
      </c>
      <c r="D3119" s="75">
        <v>0</v>
      </c>
      <c r="E3119">
        <f t="shared" si="53"/>
        <v>0</v>
      </c>
    </row>
    <row r="3120" spans="1:5" x14ac:dyDescent="0.2">
      <c r="A3120" s="53">
        <v>3119</v>
      </c>
      <c r="B3120" s="4" t="s">
        <v>4970</v>
      </c>
      <c r="C3120" s="56">
        <v>13734</v>
      </c>
      <c r="D3120" s="75">
        <v>0</v>
      </c>
      <c r="E3120">
        <f t="shared" si="53"/>
        <v>0</v>
      </c>
    </row>
    <row r="3121" spans="1:5" x14ac:dyDescent="0.2">
      <c r="A3121" s="53">
        <v>3120</v>
      </c>
      <c r="B3121" s="4" t="s">
        <v>4972</v>
      </c>
      <c r="C3121" s="56">
        <v>4879</v>
      </c>
      <c r="D3121" s="75">
        <v>0</v>
      </c>
      <c r="E3121">
        <f t="shared" si="53"/>
        <v>0</v>
      </c>
    </row>
    <row r="3122" spans="1:5" x14ac:dyDescent="0.2">
      <c r="A3122" s="53">
        <v>3121</v>
      </c>
      <c r="B3122" s="4" t="s">
        <v>4975</v>
      </c>
      <c r="C3122" s="56">
        <v>19801</v>
      </c>
      <c r="D3122" s="75">
        <v>0</v>
      </c>
      <c r="E3122">
        <f t="shared" si="53"/>
        <v>0</v>
      </c>
    </row>
    <row r="3123" spans="1:5" x14ac:dyDescent="0.2">
      <c r="A3123" s="53">
        <v>3122</v>
      </c>
      <c r="B3123" s="4" t="s">
        <v>4976</v>
      </c>
      <c r="C3123" s="56">
        <v>38558</v>
      </c>
      <c r="D3123" s="75">
        <v>0</v>
      </c>
      <c r="E3123">
        <f t="shared" si="53"/>
        <v>0</v>
      </c>
    </row>
    <row r="3124" spans="1:5" x14ac:dyDescent="0.2">
      <c r="A3124" s="53">
        <v>3123</v>
      </c>
      <c r="B3124" s="4" t="s">
        <v>4977</v>
      </c>
      <c r="C3124" s="56">
        <v>12024</v>
      </c>
      <c r="D3124" s="75">
        <v>0</v>
      </c>
      <c r="E3124">
        <f t="shared" si="53"/>
        <v>0</v>
      </c>
    </row>
    <row r="3125" spans="1:5" x14ac:dyDescent="0.2">
      <c r="A3125" s="53">
        <v>3124</v>
      </c>
      <c r="B3125" s="4" t="s">
        <v>4979</v>
      </c>
      <c r="C3125" s="56">
        <v>14013</v>
      </c>
      <c r="D3125" s="75">
        <v>0</v>
      </c>
      <c r="E3125">
        <f t="shared" si="53"/>
        <v>0</v>
      </c>
    </row>
    <row r="3126" spans="1:5" x14ac:dyDescent="0.2">
      <c r="A3126" s="53">
        <v>3125</v>
      </c>
      <c r="B3126" s="4" t="s">
        <v>4980</v>
      </c>
      <c r="C3126" s="56">
        <v>13824</v>
      </c>
      <c r="D3126" s="75">
        <v>0</v>
      </c>
      <c r="E3126">
        <f t="shared" si="53"/>
        <v>0</v>
      </c>
    </row>
    <row r="3127" spans="1:5" x14ac:dyDescent="0.2">
      <c r="A3127" s="53">
        <v>3126</v>
      </c>
      <c r="B3127" s="4" t="s">
        <v>4982</v>
      </c>
      <c r="C3127" s="56">
        <v>7852</v>
      </c>
      <c r="D3127" s="75">
        <v>0</v>
      </c>
      <c r="E3127">
        <f t="shared" si="53"/>
        <v>0</v>
      </c>
    </row>
    <row r="3128" spans="1:5" x14ac:dyDescent="0.2">
      <c r="A3128" s="53">
        <v>3127</v>
      </c>
      <c r="B3128" s="4" t="s">
        <v>4983</v>
      </c>
      <c r="C3128" s="56">
        <v>39464</v>
      </c>
      <c r="D3128" s="75">
        <v>0</v>
      </c>
      <c r="E3128">
        <f t="shared" si="53"/>
        <v>0</v>
      </c>
    </row>
    <row r="3129" spans="1:5" x14ac:dyDescent="0.2">
      <c r="A3129" s="53">
        <v>3128</v>
      </c>
      <c r="B3129" s="4" t="s">
        <v>4984</v>
      </c>
      <c r="C3129" s="56">
        <v>12640</v>
      </c>
      <c r="D3129" s="75">
        <v>0</v>
      </c>
      <c r="E3129">
        <f t="shared" si="53"/>
        <v>0</v>
      </c>
    </row>
    <row r="3130" spans="1:5" x14ac:dyDescent="0.2">
      <c r="A3130" s="53">
        <v>3129</v>
      </c>
      <c r="B3130" s="4" t="s">
        <v>4986</v>
      </c>
      <c r="C3130" s="56">
        <v>4600</v>
      </c>
      <c r="D3130" s="75">
        <v>0</v>
      </c>
      <c r="E3130">
        <f t="shared" si="53"/>
        <v>0</v>
      </c>
    </row>
    <row r="3131" spans="1:5" x14ac:dyDescent="0.2">
      <c r="A3131" s="53">
        <v>3130</v>
      </c>
      <c r="B3131" s="4" t="s">
        <v>4988</v>
      </c>
      <c r="C3131" s="56">
        <v>8908</v>
      </c>
      <c r="D3131" s="75">
        <v>0</v>
      </c>
      <c r="E3131">
        <f t="shared" si="53"/>
        <v>0</v>
      </c>
    </row>
    <row r="3132" spans="1:5" x14ac:dyDescent="0.2">
      <c r="A3132" s="53">
        <v>3131</v>
      </c>
      <c r="B3132" s="4" t="s">
        <v>4991</v>
      </c>
      <c r="C3132" s="56">
        <v>21180</v>
      </c>
      <c r="D3132" s="75">
        <v>0</v>
      </c>
      <c r="E3132">
        <f t="shared" si="53"/>
        <v>0</v>
      </c>
    </row>
    <row r="3133" spans="1:5" x14ac:dyDescent="0.2">
      <c r="A3133" s="53">
        <v>3132</v>
      </c>
      <c r="B3133" s="4" t="s">
        <v>4994</v>
      </c>
      <c r="C3133" s="56">
        <v>2341</v>
      </c>
      <c r="D3133" s="75">
        <v>0</v>
      </c>
      <c r="E3133">
        <f t="shared" si="53"/>
        <v>0</v>
      </c>
    </row>
    <row r="3134" spans="1:5" x14ac:dyDescent="0.2">
      <c r="A3134" s="53">
        <v>3133</v>
      </c>
      <c r="B3134" s="4" t="s">
        <v>4996</v>
      </c>
      <c r="C3134" s="56">
        <v>31171</v>
      </c>
      <c r="D3134" s="75">
        <v>0</v>
      </c>
      <c r="E3134">
        <f t="shared" si="53"/>
        <v>0</v>
      </c>
    </row>
    <row r="3135" spans="1:5" x14ac:dyDescent="0.2">
      <c r="A3135" s="53">
        <v>3134</v>
      </c>
      <c r="B3135" s="4" t="s">
        <v>4997</v>
      </c>
      <c r="C3135" s="56">
        <v>8634</v>
      </c>
      <c r="D3135" s="75">
        <v>0</v>
      </c>
      <c r="E3135">
        <f t="shared" si="53"/>
        <v>0</v>
      </c>
    </row>
    <row r="3136" spans="1:5" x14ac:dyDescent="0.2">
      <c r="A3136" s="53">
        <v>3135</v>
      </c>
      <c r="B3136" s="4" t="s">
        <v>4998</v>
      </c>
      <c r="C3136" s="56">
        <v>33241</v>
      </c>
      <c r="D3136" s="75">
        <v>0</v>
      </c>
      <c r="E3136">
        <f t="shared" si="53"/>
        <v>0</v>
      </c>
    </row>
    <row r="3137" spans="1:5" x14ac:dyDescent="0.2">
      <c r="A3137" s="53">
        <v>3136</v>
      </c>
      <c r="B3137" s="4" t="s">
        <v>5001</v>
      </c>
      <c r="C3137" s="56">
        <v>41267</v>
      </c>
      <c r="D3137" s="75">
        <v>0</v>
      </c>
      <c r="E3137">
        <f t="shared" si="53"/>
        <v>0</v>
      </c>
    </row>
    <row r="3138" spans="1:5" x14ac:dyDescent="0.2">
      <c r="A3138" s="53">
        <v>3137</v>
      </c>
      <c r="B3138" s="4" t="s">
        <v>5003</v>
      </c>
      <c r="C3138" s="56">
        <v>23333</v>
      </c>
      <c r="D3138" s="75">
        <v>0</v>
      </c>
      <c r="E3138">
        <f t="shared" si="53"/>
        <v>0</v>
      </c>
    </row>
    <row r="3139" spans="1:5" x14ac:dyDescent="0.2">
      <c r="A3139" s="53">
        <v>3138</v>
      </c>
      <c r="B3139" s="4" t="s">
        <v>5006</v>
      </c>
      <c r="C3139" s="56">
        <v>7597</v>
      </c>
      <c r="D3139" s="75">
        <v>0</v>
      </c>
      <c r="E3139">
        <f t="shared" ref="E3139:E3140" si="54">D3139/C3139*1000</f>
        <v>0</v>
      </c>
    </row>
    <row r="3140" spans="1:5" x14ac:dyDescent="0.2">
      <c r="A3140" s="53">
        <v>3139</v>
      </c>
      <c r="B3140" s="4" t="s">
        <v>5008</v>
      </c>
      <c r="C3140" s="56">
        <v>6840</v>
      </c>
      <c r="D3140" s="75">
        <v>0</v>
      </c>
      <c r="E3140">
        <f t="shared" si="54"/>
        <v>0</v>
      </c>
    </row>
  </sheetData>
  <sortState xmlns:xlrd2="http://schemas.microsoft.com/office/spreadsheetml/2017/richdata2" ref="B2:D3140">
    <sortCondition descending="1" ref="D2:D3140"/>
  </sortState>
  <mergeCells count="2">
    <mergeCell ref="H12:H14"/>
    <mergeCell ref="H15:H1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USA Counties</vt:lpstr>
      <vt:lpstr>Ranks &amp; Figures</vt:lpstr>
      <vt:lpstr>'USA Counties'!YES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Minas Giannekas</dc:creator>
  <cp:lastModifiedBy>John Lott</cp:lastModifiedBy>
  <dcterms:created xsi:type="dcterms:W3CDTF">2021-10-05T06:36:35Z</dcterms:created>
  <dcterms:modified xsi:type="dcterms:W3CDTF">2026-10-01T03:55:51Z</dcterms:modified>
</cp:coreProperties>
</file>