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3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/Users/jlott/Desktop/Crime Data Excel Files/"/>
    </mc:Choice>
  </mc:AlternateContent>
  <xr:revisionPtr revIDLastSave="0" documentId="13_ncr:1_{5857C0E2-4298-3548-AAC7-893571EAFD05}" xr6:coauthVersionLast="47" xr6:coauthVersionMax="47" xr10:uidLastSave="{00000000-0000-0000-0000-000000000000}"/>
  <bookViews>
    <workbookView xWindow="-42180" yWindow="-740" windowWidth="41420" windowHeight="27360" tabRatio="500" xr2:uid="{00000000-000D-0000-FFFF-FFFF00000000}"/>
  </bookViews>
  <sheets>
    <sheet name="Total murderers that the race  " sheetId="9" r:id="rId1"/>
    <sheet name="Black murderers" sheetId="1" r:id="rId2"/>
    <sheet name="Black Males" sheetId="12" r:id="rId3"/>
    <sheet name="White murderers" sheetId="2" r:id="rId4"/>
    <sheet name="White Males" sheetId="11" r:id="rId5"/>
    <sheet name="Asian Nat Hawaiia Pacific Isl" sheetId="3" r:id="rId6"/>
    <sheet name="American Indian" sheetId="10" r:id="rId7"/>
    <sheet name="Blacks murdered by Blacks" sheetId="5" r:id="rId8"/>
    <sheet name="Whites murdered by Whites" sheetId="6" r:id="rId9"/>
    <sheet name="Blacks murder whites" sheetId="8" r:id="rId10"/>
    <sheet name="Whites murder Blacks" sheetId="7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9" l="1"/>
  <c r="H21" i="9"/>
  <c r="J35" i="9"/>
  <c r="D33" i="9"/>
  <c r="G21" i="9"/>
  <c r="H33" i="9" l="1"/>
  <c r="H37" i="9" s="1"/>
  <c r="E33" i="9"/>
  <c r="E37" i="9" s="1"/>
  <c r="G33" i="9"/>
  <c r="G37" i="9" s="1"/>
  <c r="F33" i="9"/>
  <c r="F37" i="9" s="1"/>
  <c r="D37" i="9"/>
  <c r="C37" i="9"/>
  <c r="C33" i="9"/>
  <c r="M4" i="9"/>
  <c r="L4" i="9"/>
  <c r="K4" i="9"/>
  <c r="J4" i="9"/>
  <c r="I4" i="9"/>
  <c r="C26" i="9"/>
  <c r="F14" i="9"/>
  <c r="E14" i="9"/>
  <c r="D14" i="9"/>
  <c r="C14" i="9"/>
  <c r="E15" i="10"/>
  <c r="D15" i="10"/>
  <c r="C15" i="10"/>
  <c r="B15" i="10"/>
</calcChain>
</file>

<file path=xl/sharedStrings.xml><?xml version="1.0" encoding="utf-8"?>
<sst xmlns="http://schemas.openxmlformats.org/spreadsheetml/2006/main" count="165" uniqueCount="48">
  <si>
    <t>Easy Access to the FBI's Supplementary Homicide Reports: Known Offender Crosstabs | Office of Juvenile Justice and Delinquency Prevention</t>
  </si>
  <si>
    <t xml:space="preserve">Table: United States: Year of incident by Age of offender Estimates
  Year(s) of Incident = 2020
  Age of Offender = 0 to 11, 12 to 17, 18 to 24, 25 to 49, 50 &amp; older
  Race of Offender = Black
</t>
  </si>
  <si>
    <t>Count</t>
  </si>
  <si>
    <t>0 to 11</t>
  </si>
  <si>
    <t>12 to 17</t>
  </si>
  <si>
    <t>18 to 24</t>
  </si>
  <si>
    <t>25 to 49</t>
  </si>
  <si>
    <t>50 &amp; older</t>
  </si>
  <si>
    <t>Total</t>
  </si>
  <si>
    <t xml:space="preserve">
Suggested Citation: Puzzanchera, C., Chamberlin, G., and Kang, W. (2021). 'Easy Access to the FBI's Supplementary Homicide Reports: 1980-2020.' Online. Available: https://ojjdp.ojp.gov/statistical-briefing-book/data-analysis-tools/ezashr/&lt;br/&gt;&lt;br/&gt;Data source: Federal Bureau of Investigation. Supplementary Homicide Reports 1980-2020 [machine-readable data files].</t>
  </si>
  <si>
    <t xml:space="preserve">Table: United States: Year of incident by Age of offender Estimates
  Year(s) of Incident = 2020
  Age of Offender = 0 to 11, 12 to 17, 18 to 24, 25 to 49, 50 &amp; older
  Race of Offender = White
</t>
  </si>
  <si>
    <t xml:space="preserve">Table: United States: Year of incident by Age of offender Estimates
  Year(s) of Incident = 2020
  Age of Offender = 0 to 11, 12 to 17, 18 to 24, 25 to 49, 50 &amp; older
  Race of Offender = Asian/Nat. Hawaiian/Pac Isl
</t>
  </si>
  <si>
    <t xml:space="preserve">Table: United States: Year of incident by Age of offender Estimates
  Year(s) of Incident = 2020
  Age of Offender = 0 to 11, 12 to 17, 18 to 24, 25 to 49, 50 &amp; older
  Race of Offender = Black
  Race of First Victim = Black
</t>
  </si>
  <si>
    <t xml:space="preserve">Table: United States: Year of incident by Age of offender Estimates
  Year(s) of Incident = 2020
  Age of Offender = 0 to 11, 12 to 17, 18 to 24, 25 to 49, 50 &amp; older
  Race of Offender = White
  Race of First Victim = White
</t>
  </si>
  <si>
    <t xml:space="preserve">Table: United States: Year of incident by Age of offender Estimates
  Year(s) of Incident = 2020
  Age of Offender = 0 to 11, 12 to 17, 18 to 24, 25 to 49, 50 &amp; older
  Race of Offender = White
  Race of First Victim = Black
</t>
  </si>
  <si>
    <t xml:space="preserve">Table: United States: Year of incident by Age of offender Estimates
  Year(s) of Incident = 2020
  Age of Offender = 0 to 11, 12 to 17, 18 to 24, 25 to 49, 50 &amp; older
  Race of Offender = Black
  Race of First Victim = White
</t>
  </si>
  <si>
    <t xml:space="preserve">Table: United States: Year of incident by Age of offender Estimates
  Year(s) of Incident = 2020
  Age of Offender = 0 to 11, 12 to 17, 18 to 24, 25 to 49, 50 &amp; older
  Race of Offender = Black, White, Amer. Indian/Alaskan Native, Asian/Nat. Hawaiian/Pac Isl
</t>
  </si>
  <si>
    <t xml:space="preserve">Table: United States: Year of incident by Age of offender Estimates
  Year(s) of Incident = 2020
  Age of Offender = 0 to 11, 12 to 17, 18 to 24, 25 to 49, 50 &amp; older
  Race of Offender = Amer. Indian/Alaskan Native
</t>
  </si>
  <si>
    <t>Black</t>
  </si>
  <si>
    <t>White</t>
  </si>
  <si>
    <t>Asian</t>
  </si>
  <si>
    <t>American Indian</t>
  </si>
  <si>
    <t>Blacks murdered by Blacks</t>
  </si>
  <si>
    <t>Whites murdered by Blacks</t>
  </si>
  <si>
    <t>Whites murdered by Whites</t>
  </si>
  <si>
    <t>Blacks murdered by Whites</t>
  </si>
  <si>
    <t xml:space="preserve">Table: United States: Year of incident by Age of offender Estimates
  Year(s) of Incident = 2020
  Age of Offender = 0 to 11, 12 to 17, 18 to 24, 25 to 49, 50 &amp; older
  Sex of Offender = Male
  Race of Offender = White
</t>
  </si>
  <si>
    <t>black males</t>
  </si>
  <si>
    <t>white males</t>
  </si>
  <si>
    <t>Black females</t>
  </si>
  <si>
    <t>White Females</t>
  </si>
  <si>
    <t>Ratio of share of murderers to share of population</t>
  </si>
  <si>
    <t>Asian Males</t>
  </si>
  <si>
    <t>Asian Females</t>
  </si>
  <si>
    <t>Breakdown by Race and more finely by year of age.</t>
  </si>
  <si>
    <t>Black Males 49.7% of murderers, 6.0% of population</t>
  </si>
  <si>
    <t>White Males 35.7% of murderers, 30.3% of population</t>
  </si>
  <si>
    <t>Asian Males 1.2% of murderers, 2.89% of population</t>
  </si>
  <si>
    <t>White Females 6.1% of murderers, 31.3% of population</t>
  </si>
  <si>
    <t>Asian Females 0.2% of murderers, 3.21% of population</t>
  </si>
  <si>
    <t>Ratio of the share of murder victims by murders of the same race to the share of murder victims by another race</t>
  </si>
  <si>
    <t>Ratio of Blacks murdered by Blacks over by Whites (7,261 blacks murdered by other blacks compared to 849 blacks murdered by whites)</t>
  </si>
  <si>
    <t>Ratio of Whites murdered by Whites over by Blacks (5,816 of whites murdered by whites compared to 1,767 whites murdered by blacks)</t>
  </si>
  <si>
    <t>Race of Murderers in 2020</t>
  </si>
  <si>
    <t>Percent of Blacks Murdered by Blacks</t>
  </si>
  <si>
    <t>Percent of Whites Murdered by Whites</t>
  </si>
  <si>
    <t>Percent of Murder Victims by Race of Murderer</t>
  </si>
  <si>
    <t>Black females 5.5% of murderers, 6.43% of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</si>
</sst>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7"/>
      <color rgb="FF1B1B1B"/>
      <name val="Helvetica Neue"/>
      <family val="2"/>
    </font>
    <font>
      <sz val="17"/>
      <color rgb="FF1B1B1B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1" fillId="0" borderId="0" xfId="0" applyFont="1"/>
    <xf numFmtId="3" fontId="0" fillId="0" borderId="0" xfId="0" applyNumberFormat="1"/>
    <xf numFmtId="1" fontId="0" fillId="0" borderId="0" xfId="0" applyNumberFormat="1"/>
    <xf numFmtId="0" fontId="2" fillId="0" borderId="0" xfId="2"/>
    <xf numFmtId="3" fontId="2" fillId="0" borderId="0" xfId="2" applyNumberFormat="1"/>
    <xf numFmtId="1" fontId="2" fillId="0" borderId="0" xfId="2" applyNumberFormat="1"/>
    <xf numFmtId="0" fontId="1" fillId="0" borderId="0" xfId="2" applyFont="1"/>
    <xf numFmtId="164" fontId="0" fillId="0" borderId="0" xfId="1" applyNumberFormat="1" applyFont="1"/>
    <xf numFmtId="165" fontId="2" fillId="0" borderId="0" xfId="2" applyNumberFormat="1"/>
    <xf numFmtId="9" fontId="2" fillId="0" borderId="0" xfId="1"/>
    <xf numFmtId="164" fontId="2" fillId="0" borderId="0" xfId="1" applyNumberFormat="1"/>
    <xf numFmtId="3" fontId="3" fillId="0" borderId="0" xfId="2" applyNumberFormat="1" applyFont="1"/>
    <xf numFmtId="0" fontId="3" fillId="0" borderId="0" xfId="2" applyFont="1"/>
    <xf numFmtId="0" fontId="4" fillId="0" borderId="0" xfId="2" applyFont="1"/>
    <xf numFmtId="3" fontId="4" fillId="0" borderId="0" xfId="2" applyNumberFormat="1" applyFont="1"/>
    <xf numFmtId="0" fontId="2" fillId="0" borderId="0" xfId="0" applyFont="1"/>
    <xf numFmtId="10" fontId="2" fillId="0" borderId="0" xfId="2" applyNumberFormat="1"/>
    <xf numFmtId="2" fontId="2" fillId="0" borderId="0" xfId="2" applyNumberFormat="1"/>
    <xf numFmtId="0" fontId="2" fillId="0" borderId="0" xfId="2" applyAlignment="1">
      <alignment horizontal="center"/>
    </xf>
    <xf numFmtId="0" fontId="2" fillId="0" borderId="0" xfId="2"/>
    <xf numFmtId="0" fontId="0" fillId="0" borderId="0" xfId="0" applyAlignment="1">
      <alignment horizontal="center"/>
    </xf>
    <xf numFmtId="0" fontId="0" fillId="0" borderId="0" xfId="0"/>
  </cellXfs>
  <cellStyles count="3">
    <cellStyle name="Normal" xfId="0" builtinId="0"/>
    <cellStyle name="Normal 2" xfId="2" xr:uid="{5C0B9D10-B3D5-F042-9B82-DD2C63C8152E}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Calibri" panose="020F0502020204030204" pitchFamily="34" charset="0"/>
                <a:cs typeface="Calibri" panose="020F0502020204030204" pitchFamily="34" charset="0"/>
              </a:rPr>
              <a:t>Ratio of share of murderers by race to that race's share of population in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murderers that the race  '!$B$37</c:f>
              <c:strCache>
                <c:ptCount val="1"/>
                <c:pt idx="0">
                  <c:v>Ratio of share of murderers to share of population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murderers that the race  '!$C$36:$H$36</c:f>
              <c:strCache>
                <c:ptCount val="6"/>
                <c:pt idx="0">
                  <c:v>Black Males 49.7% of murderers, 6.0% of population</c:v>
                </c:pt>
                <c:pt idx="1">
                  <c:v>White Males 35.7% of murderers, 30.3% of population</c:v>
                </c:pt>
                <c:pt idx="2">
                  <c:v>Asian Males 1.2% of murderers, 2.89% of population</c:v>
                </c:pt>
                <c:pt idx="3">
                  <c:v>Black females 5.5% of murderers, 6.43% of population</c:v>
                </c:pt>
                <c:pt idx="4">
                  <c:v>White Females 6.1% of murderers, 31.3% of population</c:v>
                </c:pt>
                <c:pt idx="5">
                  <c:v>Asian Females 0.2% of murderers, 3.21% of population</c:v>
                </c:pt>
              </c:strCache>
            </c:strRef>
          </c:cat>
          <c:val>
            <c:numRef>
              <c:f>'Total murderers that the race  '!$C$37:$H$37</c:f>
              <c:numCache>
                <c:formatCode>0.00</c:formatCode>
                <c:ptCount val="6"/>
                <c:pt idx="0">
                  <c:v>8.2752683004965562</c:v>
                </c:pt>
                <c:pt idx="1">
                  <c:v>1.1783494543591793</c:v>
                </c:pt>
                <c:pt idx="2">
                  <c:v>0.4281612014452727</c:v>
                </c:pt>
                <c:pt idx="3">
                  <c:v>0.85383343185736615</c:v>
                </c:pt>
                <c:pt idx="4">
                  <c:v>0.19440303491348007</c:v>
                </c:pt>
                <c:pt idx="5">
                  <c:v>6.1751404563765627E-2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0-104D-A1C5-79CCCE68D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4846847"/>
        <c:axId val="644843263"/>
      </c:barChart>
      <c:catAx>
        <c:axId val="6448468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Office of Junveline Justice and Delinquency Prevention, 2020, </a:t>
                </a:r>
              </a:p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https://ojjdp.ojp.gov/statistical-briefing-book/data-analysis-tools/ezashr/known-offender-crosstabs</a:t>
                </a:r>
              </a:p>
            </c:rich>
          </c:tx>
          <c:layout>
            <c:manualLayout>
              <c:xMode val="edge"/>
              <c:yMode val="edge"/>
              <c:x val="0.15268806950071714"/>
              <c:y val="0.87308912888724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44843263"/>
        <c:crosses val="autoZero"/>
        <c:auto val="1"/>
        <c:lblAlgn val="ctr"/>
        <c:lblOffset val="100"/>
        <c:noMultiLvlLbl val="0"/>
      </c:catAx>
      <c:valAx>
        <c:axId val="64484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44846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Calibri" panose="020F0502020204030204" pitchFamily="34" charset="0"/>
                <a:cs typeface="Calibri" panose="020F0502020204030204" pitchFamily="34" charset="0"/>
              </a:rPr>
              <a:t>Ratio of the share of murder victims by murders of the same race to the share of murder victims by another race in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murderers that the race  '!$A$26</c:f>
              <c:strCache>
                <c:ptCount val="1"/>
                <c:pt idx="0">
                  <c:v>Ratio of the share of murder victims by murders of the same race to the share of murder victims by another race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murderers that the race  '!$B$25:$C$25</c:f>
              <c:strCache>
                <c:ptCount val="2"/>
                <c:pt idx="0">
                  <c:v>Ratio of Blacks murdered by Blacks over by Whites (7,261 blacks murdered by other blacks compared to 849 blacks murdered by whites)</c:v>
                </c:pt>
                <c:pt idx="1">
                  <c:v>Ratio of Whites murdered by Whites over by Blacks (5,816 of whites murdered by whites compared to 1,767 whites murdered by blacks)</c:v>
                </c:pt>
              </c:strCache>
            </c:strRef>
          </c:cat>
          <c:val>
            <c:numRef>
              <c:f>'Total murderers that the race  '!$B$26:$C$26</c:f>
              <c:numCache>
                <c:formatCode>0.0</c:formatCode>
                <c:ptCount val="2"/>
                <c:pt idx="0">
                  <c:v>8.5524146054181394</c:v>
                </c:pt>
                <c:pt idx="1">
                  <c:v>3.2914544425580079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F-C04B-9273-2267B6B3D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1969087"/>
        <c:axId val="641961471"/>
      </c:barChart>
      <c:catAx>
        <c:axId val="641969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Office of Junveline Justice and Delinquency Prevention, 2020, </a:t>
                </a:r>
              </a:p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https://ojjdp.ojp.gov/statistical-briefing-book/data-analysis-tools/ezashr/known-offender-crosstabs</a:t>
                </a:r>
              </a:p>
            </c:rich>
          </c:tx>
          <c:layout>
            <c:manualLayout>
              <c:xMode val="edge"/>
              <c:yMode val="edge"/>
              <c:x val="0.21259660588048793"/>
              <c:y val="0.873089070732134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41961471"/>
        <c:crosses val="autoZero"/>
        <c:auto val="1"/>
        <c:lblAlgn val="ctr"/>
        <c:lblOffset val="100"/>
        <c:noMultiLvlLbl val="0"/>
      </c:catAx>
      <c:valAx>
        <c:axId val="64196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41969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Calibri" panose="020F0502020204030204" pitchFamily="34" charset="0"/>
                <a:cs typeface="Calibri" panose="020F0502020204030204" pitchFamily="34" charset="0"/>
              </a:rPr>
              <a:t>Race of Murderers in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murderers that the race  '!$B$14</c:f>
              <c:strCache>
                <c:ptCount val="1"/>
                <c:pt idx="0">
                  <c:v>Race of Murderers in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murderers that the race  '!$C$13:$F$13</c:f>
              <c:strCache>
                <c:ptCount val="4"/>
                <c:pt idx="0">
                  <c:v>Black</c:v>
                </c:pt>
                <c:pt idx="1">
                  <c:v>White</c:v>
                </c:pt>
                <c:pt idx="2">
                  <c:v>Asian</c:v>
                </c:pt>
                <c:pt idx="3">
                  <c:v>American Indian</c:v>
                </c:pt>
              </c:strCache>
            </c:strRef>
          </c:cat>
          <c:val>
            <c:numRef>
              <c:f>'Total murderers that the race  '!$C$14:$F$14</c:f>
              <c:numCache>
                <c:formatCode>0.0%</c:formatCode>
                <c:ptCount val="4"/>
                <c:pt idx="0">
                  <c:v>0.55177799135031236</c:v>
                </c:pt>
                <c:pt idx="1">
                  <c:v>0.41818837097549255</c:v>
                </c:pt>
                <c:pt idx="2">
                  <c:v>1.4296011532916868E-2</c:v>
                </c:pt>
                <c:pt idx="3">
                  <c:v>1.5677558865929843E-2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7-0241-B185-2279A2F1F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1680767"/>
        <c:axId val="663688895"/>
      </c:barChart>
      <c:catAx>
        <c:axId val="651680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latin typeface="Calibri" panose="020F0502020204030204" pitchFamily="34" charset="0"/>
                    <a:cs typeface="Calibri" panose="020F0502020204030204" pitchFamily="34" charset="0"/>
                  </a:rPr>
                  <a:t>Office of Junveline Justice and Delinquency Prevention,</a:t>
                </a:r>
                <a:r>
                  <a:rPr lang="en-US" b="1" baseline="0">
                    <a:latin typeface="Calibri" panose="020F0502020204030204" pitchFamily="34" charset="0"/>
                    <a:cs typeface="Calibri" panose="020F0502020204030204" pitchFamily="34" charset="0"/>
                  </a:rPr>
                  <a:t> 2020, </a:t>
                </a:r>
              </a:p>
              <a:p>
                <a:pPr>
                  <a:defRPr/>
                </a:pPr>
                <a:r>
                  <a:rPr lang="en-US" b="1" baseline="0">
                    <a:latin typeface="Calibri" panose="020F0502020204030204" pitchFamily="34" charset="0"/>
                    <a:cs typeface="Calibri" panose="020F0502020204030204" pitchFamily="34" charset="0"/>
                  </a:rPr>
                  <a:t>https://ojjdp.ojp.gov/statistical-briefing-book/data-analysis-tools/ezashr/known-offender-crosstabs</a:t>
                </a:r>
                <a:endParaRPr lang="en-US" b="1"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63688895"/>
        <c:crosses val="autoZero"/>
        <c:auto val="1"/>
        <c:lblAlgn val="ctr"/>
        <c:lblOffset val="100"/>
        <c:noMultiLvlLbl val="0"/>
      </c:catAx>
      <c:valAx>
        <c:axId val="66368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651680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Calibri" panose="020F0502020204030204" pitchFamily="34" charset="0"/>
                <a:cs typeface="Calibri" panose="020F0502020204030204" pitchFamily="34" charset="0"/>
              </a:rPr>
              <a:t>Percent of Murder Victims Who are Murdered by People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 of the same</a:t>
            </a:r>
            <a:r>
              <a:rPr lang="en-US" b="1">
                <a:latin typeface="Calibri" panose="020F0502020204030204" pitchFamily="34" charset="0"/>
                <a:cs typeface="Calibri" panose="020F0502020204030204" pitchFamily="34" charset="0"/>
              </a:rPr>
              <a:t> Race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in 2020</a:t>
            </a:r>
            <a:endParaRPr lang="en-US" b="1"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murderers that the race  '!$F$21</c:f>
              <c:strCache>
                <c:ptCount val="1"/>
                <c:pt idx="0">
                  <c:v>Percent of Murder Victims by Race of Murderer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murderers that the race  '!$G$20:$H$20</c:f>
              <c:strCache>
                <c:ptCount val="2"/>
                <c:pt idx="0">
                  <c:v>Percent of Blacks Murdered by Blacks</c:v>
                </c:pt>
                <c:pt idx="1">
                  <c:v>Percent of Whites Murdered by Whites</c:v>
                </c:pt>
              </c:strCache>
            </c:strRef>
          </c:cat>
          <c:val>
            <c:numRef>
              <c:f>'Total murderers that the race  '!$G$21:$H$21</c:f>
              <c:numCache>
                <c:formatCode>0%</c:formatCode>
                <c:ptCount val="2"/>
                <c:pt idx="0">
                  <c:v>0.89531442663378547</c:v>
                </c:pt>
                <c:pt idx="1">
                  <c:v>0.76697876829750755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2-A046-B547-B48F54870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504255"/>
        <c:axId val="408538175"/>
      </c:barChart>
      <c:catAx>
        <c:axId val="4245042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Office of Junveline Justice and Delinquency Prevention, 2020, </a:t>
                </a:r>
              </a:p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https://ojjdp.ojp.gov/statistical-briefing-book/data-analysis-tools/ezashr/known-offender-crosstabs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3260313028990323"/>
              <c:y val="0.846260179668417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408538175"/>
        <c:crosses val="autoZero"/>
        <c:auto val="1"/>
        <c:lblAlgn val="ctr"/>
        <c:lblOffset val="100"/>
        <c:noMultiLvlLbl val="0"/>
      </c:catAx>
      <c:valAx>
        <c:axId val="4085381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04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372533</xdr:colOff>
      <xdr:row>37</xdr:row>
      <xdr:rowOff>165099</xdr:rowOff>
    </xdr:from>
    <xdr:to>
      <xdr:col>7</xdr:col>
      <xdr:colOff>423333</xdr:colOff>
      <xdr:row>60</xdr:row>
      <xdr:rowOff>50799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7AAC5C-50D1-440F-3F44-CE12DA3BB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173567</xdr:rowOff>
    </xdr:from>
    <xdr:to>
      <xdr:col>3</xdr:col>
      <xdr:colOff>330199</xdr:colOff>
      <xdr:row>60</xdr:row>
      <xdr:rowOff>59265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D38E4C-853B-ED7C-4D7D-C3587933D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474133</xdr:colOff>
      <xdr:row>37</xdr:row>
      <xdr:rowOff>177800</xdr:rowOff>
    </xdr:from>
    <xdr:to>
      <xdr:col>15</xdr:col>
      <xdr:colOff>372533</xdr:colOff>
      <xdr:row>57</xdr:row>
      <xdr:rowOff>4233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2676B3-96D7-BEC4-13D9-B0B1E5221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592667</xdr:colOff>
      <xdr:row>57</xdr:row>
      <xdr:rowOff>118534</xdr:rowOff>
    </xdr:from>
    <xdr:to>
      <xdr:col>13</xdr:col>
      <xdr:colOff>16933</xdr:colOff>
      <xdr:row>79</xdr:row>
      <xdr:rowOff>93135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F56257-C665-0012-BDD6-1AEF1E2CA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809B-3547-C24C-A885-61ECC89BE2B0}">
  <dimension ref="A1:M37"/>
  <sheetViews>
    <sheetView tabSelected="1" topLeftCell="A17" zoomScale="150" zoomScaleNormal="150" workbookViewId="0">
      <selection activeCell="C21" sqref="C21"/>
    </sheetView>
  </sheetViews>
  <sheetFormatPr baseColWidth="10" defaultRowHeight="15" x14ac:dyDescent="0.2"/>
  <cols>
    <col min="1" max="1" width="18.5" style="4" customWidth="1"/>
    <col min="2" max="2" width="26.1640625" style="4" customWidth="1"/>
    <col min="3" max="3" width="22" style="4" customWidth="1"/>
    <col min="4" max="4" width="23" style="4" customWidth="1"/>
    <col min="5" max="5" width="24.6640625" style="4" customWidth="1"/>
    <col min="6" max="6" width="13.5" style="4" customWidth="1"/>
    <col min="7" max="7" width="16" style="4" customWidth="1"/>
    <col min="8" max="8" width="13.6640625" style="4" customWidth="1"/>
    <col min="9" max="16384" width="10.83203125" style="4"/>
  </cols>
  <sheetData>
    <row r="1" spans="1:13" x14ac:dyDescent="0.2">
      <c r="A1" s="19" t="s">
        <v>0</v>
      </c>
      <c r="B1" s="20"/>
      <c r="C1" s="20"/>
      <c r="D1" s="20"/>
      <c r="E1" s="20"/>
      <c r="F1" s="20"/>
      <c r="G1" s="20"/>
    </row>
    <row r="2" spans="1:13" x14ac:dyDescent="0.2">
      <c r="A2" s="19" t="s">
        <v>16</v>
      </c>
      <c r="B2" s="20"/>
      <c r="C2" s="20"/>
      <c r="D2" s="20"/>
      <c r="E2" s="20"/>
      <c r="F2" s="20"/>
      <c r="G2" s="20"/>
      <c r="I2" s="4" t="s">
        <v>34</v>
      </c>
    </row>
    <row r="3" spans="1:13" x14ac:dyDescent="0.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I3" s="7" t="s">
        <v>3</v>
      </c>
      <c r="J3" s="7" t="s">
        <v>4</v>
      </c>
      <c r="K3" s="7" t="s">
        <v>5</v>
      </c>
      <c r="L3" s="7" t="s">
        <v>6</v>
      </c>
      <c r="M3" s="7" t="s">
        <v>7</v>
      </c>
    </row>
    <row r="4" spans="1:13" x14ac:dyDescent="0.2">
      <c r="A4" s="6">
        <v>2020</v>
      </c>
      <c r="B4" s="6">
        <v>16</v>
      </c>
      <c r="C4" s="5">
        <v>1315</v>
      </c>
      <c r="D4" s="5">
        <v>5189</v>
      </c>
      <c r="E4" s="5">
        <v>8525</v>
      </c>
      <c r="F4" s="5">
        <v>1604</v>
      </c>
      <c r="G4" s="5">
        <v>16648</v>
      </c>
      <c r="I4" s="11">
        <f>B4/$G$4</f>
        <v>9.6107640557424319E-4</v>
      </c>
      <c r="J4" s="11">
        <f t="shared" ref="J4:M4" si="0">C4/$G$4</f>
        <v>7.8988467083133104E-2</v>
      </c>
      <c r="K4" s="11">
        <f t="shared" si="0"/>
        <v>0.31168909178279675</v>
      </c>
      <c r="L4" s="11">
        <f t="shared" si="0"/>
        <v>0.51207352234502646</v>
      </c>
      <c r="M4" s="11">
        <f t="shared" si="0"/>
        <v>9.6347909658817871E-2</v>
      </c>
    </row>
    <row r="5" spans="1:13" x14ac:dyDescent="0.2">
      <c r="A5" s="4" t="s">
        <v>8</v>
      </c>
      <c r="B5" s="6">
        <v>16</v>
      </c>
      <c r="C5" s="5">
        <v>1315</v>
      </c>
      <c r="D5" s="5">
        <v>5189</v>
      </c>
      <c r="E5" s="5">
        <v>8525</v>
      </c>
      <c r="F5" s="5">
        <v>1604</v>
      </c>
      <c r="G5" s="5">
        <v>16648</v>
      </c>
    </row>
    <row r="6" spans="1:13" x14ac:dyDescent="0.2">
      <c r="A6" s="19" t="s">
        <v>9</v>
      </c>
      <c r="B6" s="20"/>
      <c r="C6" s="20"/>
      <c r="D6" s="20"/>
      <c r="E6" s="20"/>
      <c r="F6" s="20"/>
      <c r="G6" s="20"/>
    </row>
    <row r="11" spans="1:13" x14ac:dyDescent="0.2">
      <c r="B11" t="s">
        <v>8</v>
      </c>
      <c r="C11" t="s">
        <v>18</v>
      </c>
      <c r="D11" t="s">
        <v>19</v>
      </c>
      <c r="E11" t="s">
        <v>20</v>
      </c>
      <c r="F11" t="s">
        <v>21</v>
      </c>
    </row>
    <row r="12" spans="1:13" x14ac:dyDescent="0.2">
      <c r="B12">
        <v>16648</v>
      </c>
      <c r="C12">
        <v>9186</v>
      </c>
      <c r="D12">
        <v>6962</v>
      </c>
      <c r="E12">
        <v>238</v>
      </c>
      <c r="F12">
        <v>261</v>
      </c>
    </row>
    <row r="13" spans="1:13" x14ac:dyDescent="0.2">
      <c r="B13"/>
      <c r="C13" t="s">
        <v>18</v>
      </c>
      <c r="D13" t="s">
        <v>19</v>
      </c>
      <c r="E13" t="s">
        <v>20</v>
      </c>
      <c r="F13" t="s">
        <v>21</v>
      </c>
    </row>
    <row r="14" spans="1:13" x14ac:dyDescent="0.2">
      <c r="B14" s="16" t="s">
        <v>43</v>
      </c>
      <c r="C14" s="8">
        <f>C12/$B$12</f>
        <v>0.55177799135031236</v>
      </c>
      <c r="D14" s="8">
        <f t="shared" ref="D14:F14" si="1">D12/$B$12</f>
        <v>0.41818837097549255</v>
      </c>
      <c r="E14" s="8">
        <f t="shared" si="1"/>
        <v>1.4296011532916868E-2</v>
      </c>
      <c r="F14" s="8">
        <f t="shared" si="1"/>
        <v>1.5677558865929843E-2</v>
      </c>
    </row>
    <row r="20" spans="1:8" x14ac:dyDescent="0.2">
      <c r="B20" t="s">
        <v>22</v>
      </c>
      <c r="C20" t="s">
        <v>23</v>
      </c>
      <c r="D20" t="s">
        <v>24</v>
      </c>
      <c r="E20" t="s">
        <v>25</v>
      </c>
      <c r="G20" s="4" t="s">
        <v>44</v>
      </c>
      <c r="H20" s="4" t="s">
        <v>45</v>
      </c>
    </row>
    <row r="21" spans="1:8" x14ac:dyDescent="0.2">
      <c r="B21" s="5">
        <v>7261</v>
      </c>
      <c r="C21" s="5">
        <v>1767</v>
      </c>
      <c r="D21" s="5">
        <v>5816</v>
      </c>
      <c r="E21" s="6">
        <v>849</v>
      </c>
      <c r="F21" s="4" t="s">
        <v>46</v>
      </c>
      <c r="G21" s="10">
        <f>B21/(B21+E21)</f>
        <v>0.89531442663378547</v>
      </c>
      <c r="H21" s="10">
        <f>D21/(D21+C21)</f>
        <v>0.76697876829750755</v>
      </c>
    </row>
    <row r="25" spans="1:8" x14ac:dyDescent="0.2">
      <c r="B25" s="4" t="s">
        <v>41</v>
      </c>
      <c r="C25" s="4" t="s">
        <v>42</v>
      </c>
    </row>
    <row r="26" spans="1:8" x14ac:dyDescent="0.2">
      <c r="A26" s="4" t="s">
        <v>40</v>
      </c>
      <c r="B26" s="9">
        <f>B21/E21</f>
        <v>8.5524146054181394</v>
      </c>
      <c r="C26" s="9">
        <f>D21/C21</f>
        <v>3.2914544425580079</v>
      </c>
    </row>
    <row r="31" spans="1:8" x14ac:dyDescent="0.2">
      <c r="B31"/>
      <c r="C31" s="16" t="s">
        <v>27</v>
      </c>
      <c r="D31" s="16" t="s">
        <v>28</v>
      </c>
      <c r="E31" s="16" t="s">
        <v>32</v>
      </c>
      <c r="F31" s="4" t="s">
        <v>29</v>
      </c>
      <c r="G31" s="16" t="s">
        <v>30</v>
      </c>
      <c r="H31" s="4" t="s">
        <v>33</v>
      </c>
    </row>
    <row r="32" spans="1:8" x14ac:dyDescent="0.2">
      <c r="B32" s="5">
        <v>16648</v>
      </c>
      <c r="C32" s="2">
        <v>8266</v>
      </c>
      <c r="D32" s="5">
        <v>5944</v>
      </c>
      <c r="E32" s="5">
        <v>206</v>
      </c>
      <c r="F32" s="4">
        <v>914</v>
      </c>
      <c r="G32" s="5">
        <v>1013</v>
      </c>
      <c r="H32" s="4">
        <v>33</v>
      </c>
    </row>
    <row r="33" spans="2:10" x14ac:dyDescent="0.2">
      <c r="B33"/>
      <c r="C33" s="8">
        <f t="shared" ref="C33:H33" si="2">C32/$B$32</f>
        <v>0.49651609802979335</v>
      </c>
      <c r="D33" s="8">
        <f t="shared" si="2"/>
        <v>0.35703988467083131</v>
      </c>
      <c r="E33" s="8">
        <f t="shared" si="2"/>
        <v>1.2373858721768381E-2</v>
      </c>
      <c r="F33" s="8">
        <f t="shared" si="2"/>
        <v>5.4901489668428644E-2</v>
      </c>
      <c r="G33" s="8">
        <f t="shared" si="2"/>
        <v>6.0848149927919266E-2</v>
      </c>
      <c r="H33" s="8">
        <f t="shared" si="2"/>
        <v>1.9822200864968763E-3</v>
      </c>
    </row>
    <row r="35" spans="2:10" x14ac:dyDescent="0.2">
      <c r="C35" s="17">
        <v>0.06</v>
      </c>
      <c r="D35" s="17">
        <v>0.30299999999999999</v>
      </c>
      <c r="E35" s="17">
        <v>2.8899999999999999E-2</v>
      </c>
      <c r="F35" s="17">
        <v>6.4299999999999996E-2</v>
      </c>
      <c r="G35" s="17">
        <v>0.313</v>
      </c>
      <c r="H35" s="17">
        <v>3.2099999999999997E-2</v>
      </c>
      <c r="J35" s="17">
        <f>SUM(C35:H35)</f>
        <v>0.8012999999999999</v>
      </c>
    </row>
    <row r="36" spans="2:10" x14ac:dyDescent="0.2">
      <c r="C36" s="16" t="s">
        <v>35</v>
      </c>
      <c r="D36" s="16" t="s">
        <v>36</v>
      </c>
      <c r="E36" s="16" t="s">
        <v>37</v>
      </c>
      <c r="F36" s="4" t="s">
        <v>47</v>
      </c>
      <c r="G36" s="16" t="s">
        <v>38</v>
      </c>
      <c r="H36" s="4" t="s">
        <v>39</v>
      </c>
    </row>
    <row r="37" spans="2:10" x14ac:dyDescent="0.2">
      <c r="B37" s="4" t="s">
        <v>31</v>
      </c>
      <c r="C37" s="18">
        <f t="shared" ref="C37:H37" si="3">C33/C35</f>
        <v>8.2752683004965562</v>
      </c>
      <c r="D37" s="18">
        <f t="shared" si="3"/>
        <v>1.1783494543591793</v>
      </c>
      <c r="E37" s="18">
        <f t="shared" si="3"/>
        <v>0.4281612014452727</v>
      </c>
      <c r="F37" s="18">
        <f t="shared" si="3"/>
        <v>0.85383343185736615</v>
      </c>
      <c r="G37" s="18">
        <f t="shared" si="3"/>
        <v>0.19440303491348007</v>
      </c>
      <c r="H37" s="18">
        <f t="shared" si="3"/>
        <v>6.1751404563765627E-2</v>
      </c>
    </row>
  </sheetData>
  <mergeCells count="3">
    <mergeCell ref="A1:G1"/>
    <mergeCell ref="A2:G2"/>
    <mergeCell ref="A6:G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74BB-2CD9-C347-82AC-332314CC0FEB}">
  <dimension ref="A1:G6"/>
  <sheetViews>
    <sheetView workbookViewId="0">
      <selection activeCell="G4" sqref="G4"/>
    </sheetView>
  </sheetViews>
  <sheetFormatPr baseColWidth="10" defaultRowHeight="15" x14ac:dyDescent="0.2"/>
  <cols>
    <col min="1" max="1" width="6.6640625" style="4" customWidth="1"/>
    <col min="2" max="2" width="9.5" style="4" customWidth="1"/>
    <col min="3" max="5" width="10.83203125" style="4" customWidth="1"/>
    <col min="6" max="6" width="13.5" style="4" customWidth="1"/>
    <col min="7" max="7" width="6.6640625" style="4" customWidth="1"/>
    <col min="8" max="16384" width="10.83203125" style="4"/>
  </cols>
  <sheetData>
    <row r="1" spans="1:7" x14ac:dyDescent="0.2">
      <c r="A1" s="19" t="s">
        <v>0</v>
      </c>
      <c r="B1" s="20"/>
      <c r="C1" s="20"/>
      <c r="D1" s="20"/>
      <c r="E1" s="20"/>
      <c r="F1" s="20"/>
      <c r="G1" s="20"/>
    </row>
    <row r="2" spans="1:7" x14ac:dyDescent="0.2">
      <c r="A2" s="19" t="s">
        <v>15</v>
      </c>
      <c r="B2" s="20"/>
      <c r="C2" s="20"/>
      <c r="D2" s="20"/>
      <c r="E2" s="20"/>
      <c r="F2" s="20"/>
      <c r="G2" s="20"/>
    </row>
    <row r="3" spans="1:7" x14ac:dyDescent="0.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x14ac:dyDescent="0.2">
      <c r="A4" s="6">
        <v>2020</v>
      </c>
      <c r="B4" s="6">
        <v>5</v>
      </c>
      <c r="C4" s="6">
        <v>188</v>
      </c>
      <c r="D4" s="6">
        <v>680</v>
      </c>
      <c r="E4" s="6">
        <v>803</v>
      </c>
      <c r="F4" s="6">
        <v>92</v>
      </c>
      <c r="G4" s="5">
        <v>1767</v>
      </c>
    </row>
    <row r="5" spans="1:7" x14ac:dyDescent="0.2">
      <c r="A5" s="4" t="s">
        <v>8</v>
      </c>
      <c r="B5" s="6">
        <v>5</v>
      </c>
      <c r="C5" s="6">
        <v>188</v>
      </c>
      <c r="D5" s="6">
        <v>680</v>
      </c>
      <c r="E5" s="6">
        <v>803</v>
      </c>
      <c r="F5" s="6">
        <v>92</v>
      </c>
      <c r="G5" s="5">
        <v>1767</v>
      </c>
    </row>
    <row r="6" spans="1:7" x14ac:dyDescent="0.2">
      <c r="A6" s="19" t="s">
        <v>9</v>
      </c>
      <c r="B6" s="20"/>
      <c r="C6" s="20"/>
      <c r="D6" s="20"/>
      <c r="E6" s="20"/>
      <c r="F6" s="20"/>
      <c r="G6" s="20"/>
    </row>
  </sheetData>
  <mergeCells count="3">
    <mergeCell ref="A1:G1"/>
    <mergeCell ref="A2:G2"/>
    <mergeCell ref="A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57D7-97F9-E244-B336-55BB329C6AB1}">
  <dimension ref="A1:G6"/>
  <sheetViews>
    <sheetView topLeftCell="C1" workbookViewId="0">
      <selection activeCell="G4" sqref="G4"/>
    </sheetView>
  </sheetViews>
  <sheetFormatPr baseColWidth="10" defaultRowHeight="15" x14ac:dyDescent="0.2"/>
  <cols>
    <col min="1" max="1" width="6.6640625" style="4" customWidth="1"/>
    <col min="2" max="2" width="9.5" style="4" customWidth="1"/>
    <col min="3" max="5" width="10.83203125" style="4" customWidth="1"/>
    <col min="6" max="6" width="13.5" style="4" customWidth="1"/>
    <col min="7" max="7" width="6.6640625" style="4" customWidth="1"/>
    <col min="8" max="16384" width="10.83203125" style="4"/>
  </cols>
  <sheetData>
    <row r="1" spans="1:7" x14ac:dyDescent="0.2">
      <c r="A1" s="19" t="s">
        <v>0</v>
      </c>
      <c r="B1" s="20"/>
      <c r="C1" s="20"/>
      <c r="D1" s="20"/>
      <c r="E1" s="20"/>
      <c r="F1" s="20"/>
      <c r="G1" s="20"/>
    </row>
    <row r="2" spans="1:7" x14ac:dyDescent="0.2">
      <c r="A2" s="19" t="s">
        <v>14</v>
      </c>
      <c r="B2" s="20"/>
      <c r="C2" s="20"/>
      <c r="D2" s="20"/>
      <c r="E2" s="20"/>
      <c r="F2" s="20"/>
      <c r="G2" s="20"/>
    </row>
    <row r="3" spans="1:7" x14ac:dyDescent="0.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x14ac:dyDescent="0.2">
      <c r="A4" s="6">
        <v>2020</v>
      </c>
      <c r="B4" s="6">
        <v>1</v>
      </c>
      <c r="C4" s="6">
        <v>85</v>
      </c>
      <c r="D4" s="6">
        <v>307</v>
      </c>
      <c r="E4" s="6">
        <v>398</v>
      </c>
      <c r="F4" s="6">
        <v>57</v>
      </c>
      <c r="G4" s="6">
        <v>849</v>
      </c>
    </row>
    <row r="5" spans="1:7" x14ac:dyDescent="0.2">
      <c r="A5" s="4" t="s">
        <v>8</v>
      </c>
      <c r="B5" s="6">
        <v>1</v>
      </c>
      <c r="C5" s="6">
        <v>85</v>
      </c>
      <c r="D5" s="6">
        <v>307</v>
      </c>
      <c r="E5" s="6">
        <v>398</v>
      </c>
      <c r="F5" s="6">
        <v>57</v>
      </c>
      <c r="G5" s="6">
        <v>849</v>
      </c>
    </row>
    <row r="6" spans="1:7" x14ac:dyDescent="0.2">
      <c r="A6" s="19" t="s">
        <v>9</v>
      </c>
      <c r="B6" s="20"/>
      <c r="C6" s="20"/>
      <c r="D6" s="20"/>
      <c r="E6" s="20"/>
      <c r="F6" s="20"/>
      <c r="G6" s="20"/>
    </row>
  </sheetData>
  <mergeCells count="3">
    <mergeCell ref="A1:G1"/>
    <mergeCell ref="A2:G2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workbookViewId="0">
      <selection activeCell="E39" sqref="E39"/>
    </sheetView>
  </sheetViews>
  <sheetFormatPr baseColWidth="10" defaultRowHeight="15" x14ac:dyDescent="0.2"/>
  <cols>
    <col min="1" max="1" width="6.6640625" customWidth="1"/>
    <col min="2" max="2" width="9.5" customWidth="1"/>
    <col min="3" max="5" width="10.83203125" customWidth="1"/>
    <col min="6" max="6" width="13.5" customWidth="1"/>
    <col min="7" max="7" width="6.6640625" customWidth="1"/>
  </cols>
  <sheetData>
    <row r="1" spans="1:7" x14ac:dyDescent="0.2">
      <c r="A1" s="21" t="s">
        <v>0</v>
      </c>
      <c r="B1" s="22"/>
      <c r="C1" s="22"/>
      <c r="D1" s="22"/>
      <c r="E1" s="22"/>
      <c r="F1" s="22"/>
      <c r="G1" s="22"/>
    </row>
    <row r="2" spans="1:7" x14ac:dyDescent="0.2">
      <c r="A2" s="21" t="s">
        <v>1</v>
      </c>
      <c r="B2" s="22"/>
      <c r="C2" s="22"/>
      <c r="D2" s="22"/>
      <c r="E2" s="22"/>
      <c r="F2" s="22"/>
      <c r="G2" s="22"/>
    </row>
    <row r="3" spans="1:7" x14ac:dyDescent="0.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x14ac:dyDescent="0.2">
      <c r="A4" s="3">
        <v>2020</v>
      </c>
      <c r="B4" s="3">
        <v>8</v>
      </c>
      <c r="C4" s="3">
        <v>799</v>
      </c>
      <c r="D4" s="2">
        <v>3324</v>
      </c>
      <c r="E4" s="2">
        <v>4493</v>
      </c>
      <c r="F4" s="3">
        <v>562</v>
      </c>
      <c r="G4" s="2">
        <v>9186</v>
      </c>
    </row>
    <row r="5" spans="1:7" x14ac:dyDescent="0.2">
      <c r="A5" t="s">
        <v>8</v>
      </c>
      <c r="B5" s="3">
        <v>8</v>
      </c>
      <c r="C5" s="3">
        <v>799</v>
      </c>
      <c r="D5" s="2">
        <v>3324</v>
      </c>
      <c r="E5" s="2">
        <v>4493</v>
      </c>
      <c r="F5" s="3">
        <v>562</v>
      </c>
      <c r="G5" s="2">
        <v>9186</v>
      </c>
    </row>
    <row r="6" spans="1:7" x14ac:dyDescent="0.2">
      <c r="A6" s="21" t="s">
        <v>9</v>
      </c>
      <c r="B6" s="22"/>
      <c r="C6" s="22"/>
      <c r="D6" s="22"/>
      <c r="E6" s="22"/>
      <c r="F6" s="22"/>
      <c r="G6" s="22"/>
    </row>
  </sheetData>
  <mergeCells count="3">
    <mergeCell ref="A1:G1"/>
    <mergeCell ref="A2:G2"/>
    <mergeCell ref="A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8A297-4EFE-B74C-AA4F-0C22487523D5}">
  <dimension ref="A1:G6"/>
  <sheetViews>
    <sheetView workbookViewId="0">
      <selection activeCell="F36" sqref="F36"/>
    </sheetView>
  </sheetViews>
  <sheetFormatPr baseColWidth="10" defaultRowHeight="15" x14ac:dyDescent="0.2"/>
  <cols>
    <col min="1" max="1" width="6.6640625" style="4" customWidth="1"/>
    <col min="2" max="2" width="9.5" style="4" customWidth="1"/>
    <col min="3" max="5" width="10.83203125" style="4" customWidth="1"/>
    <col min="6" max="6" width="13.5" style="4" customWidth="1"/>
    <col min="7" max="7" width="10.83203125" style="4" customWidth="1"/>
    <col min="8" max="16384" width="10.83203125" style="4"/>
  </cols>
  <sheetData>
    <row r="1" spans="1:7" x14ac:dyDescent="0.2">
      <c r="A1" s="19" t="s">
        <v>0</v>
      </c>
      <c r="B1" s="20"/>
      <c r="C1" s="20"/>
      <c r="D1" s="20"/>
      <c r="E1" s="20"/>
      <c r="F1" s="20"/>
      <c r="G1" s="20"/>
    </row>
    <row r="2" spans="1:7" x14ac:dyDescent="0.2">
      <c r="A2" s="19" t="s">
        <v>26</v>
      </c>
      <c r="B2" s="20"/>
      <c r="C2" s="20"/>
      <c r="D2" s="20"/>
      <c r="E2" s="20"/>
      <c r="F2" s="20"/>
      <c r="G2" s="20"/>
    </row>
    <row r="3" spans="1:7" x14ac:dyDescent="0.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ht="22" x14ac:dyDescent="0.25">
      <c r="A4" s="13">
        <v>2020</v>
      </c>
      <c r="B4" s="14">
        <v>8</v>
      </c>
      <c r="C4" s="14">
        <v>741</v>
      </c>
      <c r="D4" s="15">
        <v>3022</v>
      </c>
      <c r="E4" s="15">
        <v>3994</v>
      </c>
      <c r="F4" s="14">
        <v>500</v>
      </c>
      <c r="G4" s="12">
        <v>8266</v>
      </c>
    </row>
    <row r="5" spans="1:7" ht="22" x14ac:dyDescent="0.25">
      <c r="A5" s="13" t="s">
        <v>8</v>
      </c>
      <c r="B5" s="13">
        <v>8</v>
      </c>
      <c r="C5" s="13">
        <v>741</v>
      </c>
      <c r="D5" s="12">
        <v>3022</v>
      </c>
      <c r="E5" s="12">
        <v>3994</v>
      </c>
      <c r="F5" s="13">
        <v>500</v>
      </c>
      <c r="G5" s="12">
        <v>8266</v>
      </c>
    </row>
    <row r="6" spans="1:7" x14ac:dyDescent="0.2">
      <c r="A6" s="19" t="s">
        <v>9</v>
      </c>
      <c r="B6" s="20"/>
      <c r="C6" s="20"/>
      <c r="D6" s="20"/>
      <c r="E6" s="20"/>
      <c r="F6" s="20"/>
      <c r="G6" s="20"/>
    </row>
  </sheetData>
  <mergeCells count="3">
    <mergeCell ref="A1:G1"/>
    <mergeCell ref="A2:G2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8F009-BD27-9A44-8E0A-498935424E03}">
  <dimension ref="A1:G6"/>
  <sheetViews>
    <sheetView workbookViewId="0">
      <selection activeCell="G4" sqref="G4"/>
    </sheetView>
  </sheetViews>
  <sheetFormatPr baseColWidth="10" defaultRowHeight="15" x14ac:dyDescent="0.2"/>
  <cols>
    <col min="1" max="1" width="6.6640625" style="4" customWidth="1"/>
    <col min="2" max="2" width="9.5" style="4" customWidth="1"/>
    <col min="3" max="5" width="10.83203125" style="4" customWidth="1"/>
    <col min="6" max="6" width="13.5" style="4" customWidth="1"/>
    <col min="7" max="7" width="6.6640625" style="4" customWidth="1"/>
    <col min="8" max="16384" width="10.83203125" style="4"/>
  </cols>
  <sheetData>
    <row r="1" spans="1:7" x14ac:dyDescent="0.2">
      <c r="A1" s="19" t="s">
        <v>0</v>
      </c>
      <c r="B1" s="20"/>
      <c r="C1" s="20"/>
      <c r="D1" s="20"/>
      <c r="E1" s="20"/>
      <c r="F1" s="20"/>
      <c r="G1" s="20"/>
    </row>
    <row r="2" spans="1:7" x14ac:dyDescent="0.2">
      <c r="A2" s="19" t="s">
        <v>10</v>
      </c>
      <c r="B2" s="20"/>
      <c r="C2" s="20"/>
      <c r="D2" s="20"/>
      <c r="E2" s="20"/>
      <c r="F2" s="20"/>
      <c r="G2" s="20"/>
    </row>
    <row r="3" spans="1:7" x14ac:dyDescent="0.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x14ac:dyDescent="0.2">
      <c r="A4" s="6">
        <v>2020</v>
      </c>
      <c r="B4" s="6">
        <v>6</v>
      </c>
      <c r="C4" s="6">
        <v>488</v>
      </c>
      <c r="D4" s="5">
        <v>1742</v>
      </c>
      <c r="E4" s="5">
        <v>3735</v>
      </c>
      <c r="F4" s="6">
        <v>991</v>
      </c>
      <c r="G4" s="5">
        <v>6962</v>
      </c>
    </row>
    <row r="5" spans="1:7" x14ac:dyDescent="0.2">
      <c r="A5" s="4" t="s">
        <v>8</v>
      </c>
      <c r="B5" s="6">
        <v>6</v>
      </c>
      <c r="C5" s="6">
        <v>488</v>
      </c>
      <c r="D5" s="5">
        <v>1742</v>
      </c>
      <c r="E5" s="5">
        <v>3735</v>
      </c>
      <c r="F5" s="6">
        <v>991</v>
      </c>
      <c r="G5" s="5">
        <v>6962</v>
      </c>
    </row>
    <row r="6" spans="1:7" x14ac:dyDescent="0.2">
      <c r="A6" s="19" t="s">
        <v>9</v>
      </c>
      <c r="B6" s="20"/>
      <c r="C6" s="20"/>
      <c r="D6" s="20"/>
      <c r="E6" s="20"/>
      <c r="F6" s="20"/>
      <c r="G6" s="20"/>
    </row>
  </sheetData>
  <mergeCells count="3">
    <mergeCell ref="A1:G1"/>
    <mergeCell ref="A2:G2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A202-1A75-3C44-BCB5-AC84858CEA0B}">
  <dimension ref="A1:G6"/>
  <sheetViews>
    <sheetView workbookViewId="0">
      <selection activeCell="G4" sqref="G4"/>
    </sheetView>
  </sheetViews>
  <sheetFormatPr baseColWidth="10" defaultRowHeight="15" x14ac:dyDescent="0.2"/>
  <cols>
    <col min="1" max="1" width="6.6640625" style="4" customWidth="1"/>
    <col min="2" max="2" width="9.5" style="4" customWidth="1"/>
    <col min="3" max="5" width="10.83203125" style="4" customWidth="1"/>
    <col min="6" max="6" width="13.5" style="4" customWidth="1"/>
    <col min="7" max="7" width="6.6640625" style="4" customWidth="1"/>
    <col min="8" max="16384" width="10.83203125" style="4"/>
  </cols>
  <sheetData>
    <row r="1" spans="1:7" x14ac:dyDescent="0.2">
      <c r="A1" s="19" t="s">
        <v>0</v>
      </c>
      <c r="B1" s="20"/>
      <c r="C1" s="20"/>
      <c r="D1" s="20"/>
      <c r="E1" s="20"/>
      <c r="F1" s="20"/>
      <c r="G1" s="20"/>
    </row>
    <row r="2" spans="1:7" x14ac:dyDescent="0.2">
      <c r="A2" s="19" t="s">
        <v>26</v>
      </c>
      <c r="B2" s="20"/>
      <c r="C2" s="20"/>
      <c r="D2" s="20"/>
      <c r="E2" s="20"/>
      <c r="F2" s="20"/>
      <c r="G2" s="20"/>
    </row>
    <row r="3" spans="1:7" x14ac:dyDescent="0.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x14ac:dyDescent="0.2">
      <c r="A4" s="6">
        <v>2020</v>
      </c>
      <c r="B4" s="6">
        <v>5</v>
      </c>
      <c r="C4" s="6">
        <v>442</v>
      </c>
      <c r="D4" s="5">
        <v>1514</v>
      </c>
      <c r="E4" s="5">
        <v>3125</v>
      </c>
      <c r="F4" s="6">
        <v>858</v>
      </c>
      <c r="G4" s="5">
        <v>5944</v>
      </c>
    </row>
    <row r="5" spans="1:7" x14ac:dyDescent="0.2">
      <c r="A5" s="4" t="s">
        <v>8</v>
      </c>
      <c r="B5" s="6">
        <v>5</v>
      </c>
      <c r="C5" s="6">
        <v>442</v>
      </c>
      <c r="D5" s="5">
        <v>1514</v>
      </c>
      <c r="E5" s="5">
        <v>3125</v>
      </c>
      <c r="F5" s="6">
        <v>858</v>
      </c>
      <c r="G5" s="5">
        <v>5944</v>
      </c>
    </row>
    <row r="6" spans="1:7" x14ac:dyDescent="0.2">
      <c r="A6" s="19" t="s">
        <v>9</v>
      </c>
      <c r="B6" s="20"/>
      <c r="C6" s="20"/>
      <c r="D6" s="20"/>
      <c r="E6" s="20"/>
      <c r="F6" s="20"/>
      <c r="G6" s="20"/>
    </row>
  </sheetData>
  <mergeCells count="3">
    <mergeCell ref="A1:G1"/>
    <mergeCell ref="A2:G2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12CF2-9381-7E42-8290-EDD0AA20ABDE}">
  <dimension ref="A1:G6"/>
  <sheetViews>
    <sheetView workbookViewId="0">
      <selection activeCell="J37" sqref="J37"/>
    </sheetView>
  </sheetViews>
  <sheetFormatPr baseColWidth="10" defaultRowHeight="15" x14ac:dyDescent="0.2"/>
  <cols>
    <col min="1" max="1" width="6.6640625" style="4" customWidth="1"/>
    <col min="2" max="2" width="9.5" style="4" customWidth="1"/>
    <col min="3" max="5" width="10.83203125" style="4" customWidth="1"/>
    <col min="6" max="6" width="13.5" style="4" customWidth="1"/>
    <col min="7" max="7" width="6.6640625" style="4" customWidth="1"/>
    <col min="8" max="16384" width="10.83203125" style="4"/>
  </cols>
  <sheetData>
    <row r="1" spans="1:7" x14ac:dyDescent="0.2">
      <c r="A1" s="19" t="s">
        <v>0</v>
      </c>
      <c r="B1" s="20"/>
      <c r="C1" s="20"/>
      <c r="D1" s="20"/>
      <c r="E1" s="20"/>
      <c r="F1" s="20"/>
      <c r="G1" s="20"/>
    </row>
    <row r="2" spans="1:7" x14ac:dyDescent="0.2">
      <c r="A2" s="19" t="s">
        <v>11</v>
      </c>
      <c r="B2" s="20"/>
      <c r="C2" s="20"/>
      <c r="D2" s="20"/>
      <c r="E2" s="20"/>
      <c r="F2" s="20"/>
      <c r="G2" s="20"/>
    </row>
    <row r="3" spans="1:7" x14ac:dyDescent="0.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x14ac:dyDescent="0.2">
      <c r="A4" s="6">
        <v>2020</v>
      </c>
      <c r="B4" s="6">
        <v>0</v>
      </c>
      <c r="C4" s="6">
        <v>13</v>
      </c>
      <c r="D4" s="6">
        <v>59</v>
      </c>
      <c r="E4" s="6">
        <v>133</v>
      </c>
      <c r="F4" s="6">
        <v>33</v>
      </c>
      <c r="G4" s="6">
        <v>238</v>
      </c>
    </row>
    <row r="5" spans="1:7" x14ac:dyDescent="0.2">
      <c r="A5" s="4" t="s">
        <v>8</v>
      </c>
      <c r="B5" s="6">
        <v>0</v>
      </c>
      <c r="C5" s="6">
        <v>13</v>
      </c>
      <c r="D5" s="6">
        <v>59</v>
      </c>
      <c r="E5" s="6">
        <v>133</v>
      </c>
      <c r="F5" s="6">
        <v>33</v>
      </c>
      <c r="G5" s="6">
        <v>238</v>
      </c>
    </row>
    <row r="6" spans="1:7" x14ac:dyDescent="0.2">
      <c r="A6" s="19" t="s">
        <v>9</v>
      </c>
      <c r="B6" s="20"/>
      <c r="C6" s="20"/>
      <c r="D6" s="20"/>
      <c r="E6" s="20"/>
      <c r="F6" s="20"/>
      <c r="G6" s="20"/>
    </row>
  </sheetData>
  <mergeCells count="3">
    <mergeCell ref="A1:G1"/>
    <mergeCell ref="A2:G2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D44C-D97E-024F-BFC4-D91E07126B5C}">
  <dimension ref="A1:G15"/>
  <sheetViews>
    <sheetView topLeftCell="A5" zoomScale="150" workbookViewId="0">
      <selection activeCell="E18" sqref="E18"/>
    </sheetView>
  </sheetViews>
  <sheetFormatPr baseColWidth="10" defaultRowHeight="15" x14ac:dyDescent="0.2"/>
  <cols>
    <col min="1" max="1" width="6.6640625" style="4" customWidth="1"/>
    <col min="2" max="2" width="11.6640625" style="4" customWidth="1"/>
    <col min="3" max="5" width="10.83203125" style="4" customWidth="1"/>
    <col min="6" max="6" width="13.5" style="4" customWidth="1"/>
    <col min="7" max="7" width="6.6640625" style="4" customWidth="1"/>
    <col min="8" max="16384" width="10.83203125" style="4"/>
  </cols>
  <sheetData>
    <row r="1" spans="1:7" x14ac:dyDescent="0.2">
      <c r="A1" s="19" t="s">
        <v>0</v>
      </c>
      <c r="B1" s="20"/>
      <c r="C1" s="20"/>
      <c r="D1" s="20"/>
      <c r="E1" s="20"/>
      <c r="F1" s="20"/>
      <c r="G1" s="20"/>
    </row>
    <row r="2" spans="1:7" x14ac:dyDescent="0.2">
      <c r="A2" s="19" t="s">
        <v>17</v>
      </c>
      <c r="B2" s="20"/>
      <c r="C2" s="20"/>
      <c r="D2" s="20"/>
      <c r="E2" s="20"/>
      <c r="F2" s="20"/>
      <c r="G2" s="20"/>
    </row>
    <row r="3" spans="1:7" x14ac:dyDescent="0.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x14ac:dyDescent="0.2">
      <c r="A4" s="6">
        <v>2020</v>
      </c>
      <c r="B4" s="6">
        <v>1</v>
      </c>
      <c r="C4" s="6">
        <v>15</v>
      </c>
      <c r="D4" s="6">
        <v>64</v>
      </c>
      <c r="E4" s="6">
        <v>163</v>
      </c>
      <c r="F4" s="6">
        <v>18</v>
      </c>
      <c r="G4" s="6">
        <v>261</v>
      </c>
    </row>
    <row r="5" spans="1:7" x14ac:dyDescent="0.2">
      <c r="A5" s="4" t="s">
        <v>8</v>
      </c>
      <c r="B5" s="6">
        <v>1</v>
      </c>
      <c r="C5" s="6">
        <v>15</v>
      </c>
      <c r="D5" s="6">
        <v>64</v>
      </c>
      <c r="E5" s="6">
        <v>163</v>
      </c>
      <c r="F5" s="6">
        <v>18</v>
      </c>
      <c r="G5" s="6">
        <v>261</v>
      </c>
    </row>
    <row r="6" spans="1:7" x14ac:dyDescent="0.2">
      <c r="A6" s="19" t="s">
        <v>9</v>
      </c>
      <c r="B6" s="20"/>
      <c r="C6" s="20"/>
      <c r="D6" s="20"/>
      <c r="E6" s="20"/>
      <c r="F6" s="20"/>
      <c r="G6" s="20"/>
    </row>
    <row r="13" spans="1:7" x14ac:dyDescent="0.2">
      <c r="A13" t="s">
        <v>8</v>
      </c>
      <c r="B13" t="s">
        <v>18</v>
      </c>
      <c r="C13" t="s">
        <v>19</v>
      </c>
      <c r="D13" t="s">
        <v>20</v>
      </c>
      <c r="E13" t="s">
        <v>21</v>
      </c>
    </row>
    <row r="14" spans="1:7" x14ac:dyDescent="0.2">
      <c r="A14">
        <v>16648</v>
      </c>
      <c r="B14">
        <v>9186</v>
      </c>
      <c r="C14">
        <v>6962</v>
      </c>
      <c r="D14">
        <v>238</v>
      </c>
      <c r="E14">
        <v>261</v>
      </c>
    </row>
    <row r="15" spans="1:7" x14ac:dyDescent="0.2">
      <c r="A15"/>
      <c r="B15" s="8">
        <f>B14/$A$14</f>
        <v>0.55177799135031236</v>
      </c>
      <c r="C15" s="8">
        <f t="shared" ref="C15:E15" si="0">C14/$A$14</f>
        <v>0.41818837097549255</v>
      </c>
      <c r="D15" s="8">
        <f t="shared" si="0"/>
        <v>1.4296011532916868E-2</v>
      </c>
      <c r="E15" s="8">
        <f t="shared" si="0"/>
        <v>1.5677558865929843E-2</v>
      </c>
    </row>
  </sheetData>
  <mergeCells count="3">
    <mergeCell ref="A1:G1"/>
    <mergeCell ref="A2:G2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3B872-9F0F-6844-AC0F-B36194E1D608}">
  <dimension ref="A1:G6"/>
  <sheetViews>
    <sheetView workbookViewId="0">
      <selection activeCell="G4" sqref="G4"/>
    </sheetView>
  </sheetViews>
  <sheetFormatPr baseColWidth="10" defaultRowHeight="15" x14ac:dyDescent="0.2"/>
  <cols>
    <col min="1" max="1" width="6.6640625" style="4" customWidth="1"/>
    <col min="2" max="2" width="9.5" style="4" customWidth="1"/>
    <col min="3" max="5" width="10.83203125" style="4" customWidth="1"/>
    <col min="6" max="6" width="13.5" style="4" customWidth="1"/>
    <col min="7" max="7" width="6.6640625" style="4" customWidth="1"/>
    <col min="8" max="16384" width="10.83203125" style="4"/>
  </cols>
  <sheetData>
    <row r="1" spans="1:7" x14ac:dyDescent="0.2">
      <c r="A1" s="19" t="s">
        <v>0</v>
      </c>
      <c r="B1" s="20"/>
      <c r="C1" s="20"/>
      <c r="D1" s="20"/>
      <c r="E1" s="20"/>
      <c r="F1" s="20"/>
      <c r="G1" s="20"/>
    </row>
    <row r="2" spans="1:7" x14ac:dyDescent="0.2">
      <c r="A2" s="19" t="s">
        <v>12</v>
      </c>
      <c r="B2" s="20"/>
      <c r="C2" s="20"/>
      <c r="D2" s="20"/>
      <c r="E2" s="20"/>
      <c r="F2" s="20"/>
      <c r="G2" s="20"/>
    </row>
    <row r="3" spans="1:7" x14ac:dyDescent="0.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x14ac:dyDescent="0.2">
      <c r="A4" s="6">
        <v>2020</v>
      </c>
      <c r="B4" s="6">
        <v>4</v>
      </c>
      <c r="C4" s="6">
        <v>598</v>
      </c>
      <c r="D4" s="5">
        <v>2588</v>
      </c>
      <c r="E4" s="5">
        <v>3612</v>
      </c>
      <c r="F4" s="6">
        <v>460</v>
      </c>
      <c r="G4" s="5">
        <v>7261</v>
      </c>
    </row>
    <row r="5" spans="1:7" x14ac:dyDescent="0.2">
      <c r="A5" s="4" t="s">
        <v>8</v>
      </c>
      <c r="B5" s="6">
        <v>4</v>
      </c>
      <c r="C5" s="6">
        <v>598</v>
      </c>
      <c r="D5" s="5">
        <v>2588</v>
      </c>
      <c r="E5" s="5">
        <v>3612</v>
      </c>
      <c r="F5" s="6">
        <v>460</v>
      </c>
      <c r="G5" s="5">
        <v>7261</v>
      </c>
    </row>
    <row r="6" spans="1:7" x14ac:dyDescent="0.2">
      <c r="A6" s="19" t="s">
        <v>9</v>
      </c>
      <c r="B6" s="20"/>
      <c r="C6" s="20"/>
      <c r="D6" s="20"/>
      <c r="E6" s="20"/>
      <c r="F6" s="20"/>
      <c r="G6" s="20"/>
    </row>
  </sheetData>
  <mergeCells count="3">
    <mergeCell ref="A1:G1"/>
    <mergeCell ref="A2:G2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7350-FAAB-0F4F-8FA7-89666EF34983}">
  <dimension ref="A1:G6"/>
  <sheetViews>
    <sheetView workbookViewId="0">
      <selection activeCell="G4" sqref="G4"/>
    </sheetView>
  </sheetViews>
  <sheetFormatPr baseColWidth="10" defaultRowHeight="15" x14ac:dyDescent="0.2"/>
  <cols>
    <col min="1" max="1" width="6.6640625" style="4" customWidth="1"/>
    <col min="2" max="2" width="9.5" style="4" customWidth="1"/>
    <col min="3" max="5" width="10.83203125" style="4" customWidth="1"/>
    <col min="6" max="6" width="13.5" style="4" customWidth="1"/>
    <col min="7" max="7" width="6.6640625" style="4" customWidth="1"/>
    <col min="8" max="16384" width="10.83203125" style="4"/>
  </cols>
  <sheetData>
    <row r="1" spans="1:7" x14ac:dyDescent="0.2">
      <c r="A1" s="19" t="s">
        <v>0</v>
      </c>
      <c r="B1" s="20"/>
      <c r="C1" s="20"/>
      <c r="D1" s="20"/>
      <c r="E1" s="20"/>
      <c r="F1" s="20"/>
      <c r="G1" s="20"/>
    </row>
    <row r="2" spans="1:7" x14ac:dyDescent="0.2">
      <c r="A2" s="19" t="s">
        <v>13</v>
      </c>
      <c r="B2" s="20"/>
      <c r="C2" s="20"/>
      <c r="D2" s="20"/>
      <c r="E2" s="20"/>
      <c r="F2" s="20"/>
      <c r="G2" s="20"/>
    </row>
    <row r="3" spans="1:7" x14ac:dyDescent="0.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x14ac:dyDescent="0.2">
      <c r="A4" s="6">
        <v>2020</v>
      </c>
      <c r="B4" s="6">
        <v>5</v>
      </c>
      <c r="C4" s="6">
        <v>381</v>
      </c>
      <c r="D4" s="5">
        <v>1359</v>
      </c>
      <c r="E4" s="5">
        <v>3181</v>
      </c>
      <c r="F4" s="6">
        <v>890</v>
      </c>
      <c r="G4" s="5">
        <v>5816</v>
      </c>
    </row>
    <row r="5" spans="1:7" x14ac:dyDescent="0.2">
      <c r="A5" s="4" t="s">
        <v>8</v>
      </c>
      <c r="B5" s="6">
        <v>5</v>
      </c>
      <c r="C5" s="6">
        <v>381</v>
      </c>
      <c r="D5" s="5">
        <v>1359</v>
      </c>
      <c r="E5" s="5">
        <v>3181</v>
      </c>
      <c r="F5" s="6">
        <v>890</v>
      </c>
      <c r="G5" s="5">
        <v>5816</v>
      </c>
    </row>
    <row r="6" spans="1:7" x14ac:dyDescent="0.2">
      <c r="A6" s="19" t="s">
        <v>9</v>
      </c>
      <c r="B6" s="20"/>
      <c r="C6" s="20"/>
      <c r="D6" s="20"/>
      <c r="E6" s="20"/>
      <c r="F6" s="20"/>
      <c r="G6" s="20"/>
    </row>
  </sheetData>
  <mergeCells count="3">
    <mergeCell ref="A1:G1"/>
    <mergeCell ref="A2:G2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Total murderers that the race  </vt:lpstr>
      <vt:lpstr>Black murderers</vt:lpstr>
      <vt:lpstr>Black Males</vt:lpstr>
      <vt:lpstr>White murderers</vt:lpstr>
      <vt:lpstr>White Males</vt:lpstr>
      <vt:lpstr>Asian Nat Hawaiia Pacific Isl</vt:lpstr>
      <vt:lpstr>American Indian</vt:lpstr>
      <vt:lpstr>Blacks murdered by Blacks</vt:lpstr>
      <vt:lpstr>Whites murdered by Whites</vt:lpstr>
      <vt:lpstr>Blacks murder whites</vt:lpstr>
      <vt:lpstr>Whites murder Blacks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Lott</cp:lastModifiedBy>
  <dcterms:created xsi:type="dcterms:W3CDTF">2026-07-20T04:56:00Z</dcterms:created>
  <dcterms:modified xsi:type="dcterms:W3CDTF">2026-07-21T03:05:11Z</dcterms:modified>
</cp:coreProperties>
</file>