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https://d.docs.live.net/7c8fc047af6bd8c7/armedcitizen/"/>
    </mc:Choice>
  </mc:AlternateContent>
  <xr:revisionPtr revIDLastSave="114" documentId="8_{40E1DE58-6A59-4414-A597-4CADEC8D775B}" xr6:coauthVersionLast="47" xr6:coauthVersionMax="47" xr10:uidLastSave="{7F43DDE9-1EA1-4CAF-9A32-2E9B4A48AA6D}"/>
  <bookViews>
    <workbookView xWindow="0" yWindow="0" windowWidth="15360" windowHeight="16680" xr2:uid="{292CA25F-7443-40CB-AB01-B6943EBA0915}"/>
  </bookViews>
  <sheets>
    <sheet name="Armed Citizen" sheetId="1" r:id="rId1"/>
    <sheet name="Sheet2" sheetId="2" r:id="rId2"/>
  </sheets>
  <definedNames>
    <definedName name="_xlnm._FilterDatabase" localSheetId="0" hidden="1">'Armed Citizen'!$C$1:$AG$23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3" i="1" l="1"/>
  <c r="B4" i="1" s="1"/>
  <c r="B5" i="1" s="1"/>
  <c r="B6" i="1" s="1"/>
  <c r="B7" i="1" s="1"/>
  <c r="B8" i="1" s="1"/>
  <c r="B9" i="1" s="1"/>
  <c r="B10" i="1" s="1"/>
  <c r="B11" i="1" s="1"/>
  <c r="B12" i="1" s="1"/>
  <c r="B13" i="1" s="1"/>
  <c r="B14" i="1" s="1"/>
  <c r="B15" i="1" s="1"/>
  <c r="B16" i="1" s="1"/>
  <c r="B17" i="1" s="1"/>
  <c r="B18" i="1" s="1"/>
  <c r="B19" i="1" s="1"/>
  <c r="B20" i="1" s="1"/>
  <c r="B21" i="1" s="1"/>
  <c r="B22" i="1" s="1"/>
  <c r="B23" i="1" s="1"/>
  <c r="G23" i="1"/>
  <c r="F23" i="1"/>
  <c r="E23" i="1"/>
  <c r="G22" i="1"/>
  <c r="F22" i="1"/>
  <c r="E22" i="1"/>
  <c r="G21" i="1"/>
  <c r="F21" i="1"/>
  <c r="E21" i="1"/>
  <c r="G20" i="1"/>
  <c r="F20" i="1"/>
  <c r="E20" i="1"/>
  <c r="G19" i="1"/>
  <c r="F19" i="1"/>
  <c r="E19" i="1"/>
  <c r="G18" i="1"/>
  <c r="F18" i="1"/>
  <c r="E18" i="1"/>
  <c r="G17" i="1"/>
  <c r="F17" i="1"/>
  <c r="E17" i="1"/>
  <c r="G16" i="1"/>
  <c r="F16" i="1"/>
  <c r="E16" i="1"/>
  <c r="G15" i="1"/>
  <c r="F15" i="1"/>
  <c r="E15" i="1"/>
  <c r="G14" i="1"/>
  <c r="F14" i="1"/>
  <c r="E14" i="1"/>
  <c r="G13" i="1"/>
  <c r="F13" i="1"/>
  <c r="E13" i="1"/>
  <c r="G12" i="1"/>
  <c r="F12" i="1"/>
  <c r="E12" i="1"/>
  <c r="G11" i="1"/>
  <c r="F11" i="1"/>
  <c r="E11" i="1"/>
  <c r="G10" i="1"/>
  <c r="F10" i="1"/>
  <c r="E10" i="1"/>
  <c r="G9" i="1"/>
  <c r="F9" i="1"/>
  <c r="E9" i="1"/>
  <c r="G8" i="1"/>
  <c r="F8" i="1"/>
  <c r="E8" i="1"/>
  <c r="G7" i="1"/>
  <c r="F7" i="1"/>
  <c r="E7" i="1"/>
  <c r="G6" i="1"/>
  <c r="F6" i="1"/>
  <c r="E6" i="1"/>
  <c r="G5" i="1"/>
  <c r="F5" i="1"/>
  <c r="E5" i="1"/>
  <c r="G4" i="1"/>
  <c r="F4" i="1"/>
  <c r="E4" i="1"/>
  <c r="G3" i="1"/>
  <c r="F3" i="1"/>
  <c r="E3" i="1"/>
  <c r="G2" i="1"/>
  <c r="F2" i="1"/>
  <c r="E2" i="1"/>
</calcChain>
</file>

<file path=xl/sharedStrings.xml><?xml version="1.0" encoding="utf-8"?>
<sst xmlns="http://schemas.openxmlformats.org/spreadsheetml/2006/main" count="240" uniqueCount="167">
  <si>
    <t>case</t>
  </si>
  <si>
    <t>date</t>
  </si>
  <si>
    <t>year</t>
  </si>
  <si>
    <t>month</t>
  </si>
  <si>
    <t>day</t>
  </si>
  <si>
    <t>stname</t>
  </si>
  <si>
    <t>city</t>
  </si>
  <si>
    <t>summary</t>
  </si>
  <si>
    <t>location</t>
  </si>
  <si>
    <t>killed</t>
  </si>
  <si>
    <t>wounded</t>
  </si>
  <si>
    <t>link</t>
  </si>
  <si>
    <t>Commerce</t>
  </si>
  <si>
    <t>Illinois</t>
  </si>
  <si>
    <t>Chicago</t>
  </si>
  <si>
    <t>Open Space</t>
  </si>
  <si>
    <t>.</t>
  </si>
  <si>
    <t>Pennsylvania</t>
  </si>
  <si>
    <t>Georgia</t>
  </si>
  <si>
    <t>Florida</t>
  </si>
  <si>
    <t>Jacksonville</t>
  </si>
  <si>
    <t>Indiana</t>
  </si>
  <si>
    <t>Texas</t>
  </si>
  <si>
    <t>Commerce (Parking Lot)</t>
  </si>
  <si>
    <t>Tennessee</t>
  </si>
  <si>
    <t>House of Worship</t>
  </si>
  <si>
    <t>California</t>
  </si>
  <si>
    <t>Alabama</t>
  </si>
  <si>
    <t>Nashville</t>
  </si>
  <si>
    <t>Commerce (Outside)</t>
  </si>
  <si>
    <t>Nevada</t>
  </si>
  <si>
    <t>Houston</t>
  </si>
  <si>
    <t>North Carolina</t>
  </si>
  <si>
    <t>Louisiana</t>
  </si>
  <si>
    <t>Atlanta</t>
  </si>
  <si>
    <t>Virginia</t>
  </si>
  <si>
    <t>Residence</t>
  </si>
  <si>
    <t>Baton Rouge</t>
  </si>
  <si>
    <t>West Virginia</t>
  </si>
  <si>
    <t>Pittsburgh</t>
  </si>
  <si>
    <t xml:space="preserve">Two gunmen came from the area of the Schuylkill River Trail shooting toward the basketball court during a basketball game, striking the 17-year-old victim once in the left arm. Someone returned fire from the court. At the time of the shooting, a children’s Valentine’s Day event was being held at Markward Recreation Center on park grounds. </t>
  </si>
  <si>
    <t>Schuylkill River Park Basketball Courts</t>
  </si>
  <si>
    <t>https://www.fitlerfocus.com/p/feb-9-schuylkill-river-park-shooting</t>
  </si>
  <si>
    <t>https://www.nbcphiladelphia.com/news/local/teen-shot-at-recreation-center-in-center-city/3772528/</t>
  </si>
  <si>
    <t>The suspect and the victim were involved in an altercation inside the bar and were both ejected. The suspect then returned to the street outside the bar and fired into a crowd of several people, striking the victim, who was later pronounced dead. A witness fired back at him.</t>
  </si>
  <si>
    <t>703 Social Club</t>
  </si>
  <si>
    <t>https://community.triblive.com/c/downtown-pittsburgh-news/news/d25dd8574a443ec1a0bafcbca7e5993c</t>
  </si>
  <si>
    <t>https://www.wtae.com/article/man-killed-three-others-hurt-in-shooting-at-marshall-shadeland-bar/46941029</t>
  </si>
  <si>
    <t>Thomasville</t>
  </si>
  <si>
    <t>The suspect initiated the shooting toward a group of men in the roadway. As the others at the scene returned gunfire, the suspect was struck and killed.</t>
  </si>
  <si>
    <t xml:space="preserve">Hunter Street </t>
  </si>
  <si>
    <t>https://myfox8.com/news/north-carolina/piedmont-triad/man-killed-in-thomasville-shooting-had-initiated-the-shooting-police-say/</t>
  </si>
  <si>
    <t>https://www.wfmynews2.com/article/news/crime/high-point-man-arrested-in-connection-to-hunter-street-shooting-that-left-person-dead-police-say/83-e326acd2-c4ef-4822-89cb-17b5688833e8</t>
  </si>
  <si>
    <t>Hampton</t>
  </si>
  <si>
    <t>The unknown suspect(s) began firing towards the victim near the intersection of Jordan Drive and Roxbury Terrace. The victim subsequently returned fire and was injured during the exchange of gunfire.</t>
  </si>
  <si>
    <t>Jordan Drive and Roxbury Terrace</t>
  </si>
  <si>
    <t>https://www.pilotonline.com/2024/04/12/man-seriously-injured-in-hampton-shooting-2/</t>
  </si>
  <si>
    <t>https://www.wtkr.com/news/in-the-community/hampton/hampton-pd-need-info-on-shooting-near-jordan-dr-after-victim-walks-into-sentara-careplex</t>
  </si>
  <si>
    <t>https://hamptonvapolice.org/shooting-investigation-jordan-drive-and-roxbury-terrace-dbed24237be8</t>
  </si>
  <si>
    <t>The suspect had approached several subjects who were together in the parking lot of an Airline Highway motel, when he produced a handgun and began firing at them. One of the subjects then retrieved a handgun and immediately returned fire towards the suspect, striking him.</t>
  </si>
  <si>
    <t>Fountain Motel</t>
  </si>
  <si>
    <t>https://www.theadvocate.com/baton_rouge/news/crime_police/motel-fatal-shooting-was-justified-baton-rouge-police-say/article_430cedee-fbfb-11ee-98b1-8724ddc927ad.html</t>
  </si>
  <si>
    <t>https://www.wafb.com/2024/04/16/brpd-double-shooting-leaves-2-men-dead-baton-rouge-motel-ruled-justifiable-homicide/</t>
  </si>
  <si>
    <t>https://www.brla.gov/DocumentCenter/View/19206/04-16-24-Update-Shooring-on-Airline-Hwy</t>
  </si>
  <si>
    <t>A CCL holder was sitting on a curb with another person outside a Greyhound bus station downtown when someone in a dark-colored sedan fired shots. The man took out a handgun and returned fire.</t>
  </si>
  <si>
    <t>Greyhound Bus Station</t>
  </si>
  <si>
    <t>https://abc7chicago.com/post/chicago-shooting-greyhound-bus-station-concealed-carry-holder-crime/14667488/</t>
  </si>
  <si>
    <t>Orange City</t>
  </si>
  <si>
    <t>The suspect was out shouting when his neighbor left his camper to go to the gym. The suspect quickly counted down from three and fired. The victim, who was shot in the shoulder, was armed with a handgun and fired back several times.</t>
  </si>
  <si>
    <t>Luna Sands RV Resort</t>
  </si>
  <si>
    <t>https://www.wesh.com/article/orange-city-shooting-mental-health-awareness/60664527</t>
  </si>
  <si>
    <t>https://www.volusiasheriff.gov/news/volusia-county-sheriff/orange-city-man-charged-with-attempted-murder-in-shooting-at-rv-park.stml</t>
  </si>
  <si>
    <t>https://www.orlando-news.com/2024/05/01/shotgun-wielding-volusia-man-shoots-neighbor-deputies-say/</t>
  </si>
  <si>
    <t>The suspect yelled obscenities at volunteer workers on Our Lady of Guadalupe Catholic Church property before firing a shot in their parking lot. In response, one of the volunteers pulled out his gun and shot a round into the pavement, causing the suspect to run away.</t>
  </si>
  <si>
    <t>Our Lady of Guadalupe Catholic Church</t>
  </si>
  <si>
    <t>https://www.wsmv.com/2024/05/28/man-who-fired-shot-near-nashville-church-volunteers-arrested/</t>
  </si>
  <si>
    <t>https://fox17.com/news/local/2024-nashville-tennessee-crime-police-search-for-man-accused-of-firing-gun-amid-fight-with-church-volunteers-metro-police-middle-tn</t>
  </si>
  <si>
    <t>Farrell</t>
  </si>
  <si>
    <t>A Farrell patrolman approached a driver sitting in the parking lot. The suspect suddenly pulled the gun out and aimed at the officer who pulled his own weapon and fired but stumbled and fell to the ground as he was backing up. The suspect then got out of his car and was walking toward the officer when a third person, carrying a handgun of his own, came on the scene to the aid of the officer and shot the suspect.</t>
  </si>
  <si>
    <t>Luxx Convenience</t>
  </si>
  <si>
    <t>https://www.sharonherald.com/news/update-da-bystander-assisted-police-officer-during-shootout/article_acd7ffc6-19d2-11ef-8902-bb4444d1c4dc.html</t>
  </si>
  <si>
    <t>https://www.wkbn.com/news/local-news/farrell-news/swat-police-respond-to-local-convenience-store/</t>
  </si>
  <si>
    <t>Statesville</t>
  </si>
  <si>
    <t>The suspect had become angry with his neighbors for playing music and setting off fireworks and decided to fire shots at the group of people that were outside the home. One person returned fire, but no one was seriously injured.</t>
  </si>
  <si>
    <t>Residence (Outside)</t>
  </si>
  <si>
    <t>Residence in Statesville, North Carolina</t>
  </si>
  <si>
    <t>https://www.wbtv.com/2024/05/29/iredell-sheriff-man-arrested-after-firing-shots-neighbors-playing-music-setting-off-fireworks/</t>
  </si>
  <si>
    <t>Henderson</t>
  </si>
  <si>
    <t>The suspect was holding a gun as he walked up to a vehicle in a confrontational manner. A person in the vehicle shot the suspect, who then fired multiple rounds as the vehicle drove away.</t>
  </si>
  <si>
    <t>Walmart in Henderson, Nevada</t>
  </si>
  <si>
    <t>https://news3lv.com/news/local/police-deadly-shooting-in-henderson-parking-lot-was-possibly-self-defense-hpd-las-vegas-valley-marks-sunset-walmart-homicide-cops-courts</t>
  </si>
  <si>
    <t>https://www.reviewjournal.com/crime/homicides/man-killed-near-henderson-walmart-identified-3070336/</t>
  </si>
  <si>
    <t>The suspect was involved in a dispute with a group of three individuals in a strip mall parking lot. During the altercation, the suspect allegedly discharged a shotgun at the group. In response, one of the individuals in the group returned fire in self-defense, hitting the suspect in the face.</t>
  </si>
  <si>
    <t>Southside Estates Strip Mall</t>
  </si>
  <si>
    <t>https://www.firstcoastnews.com/article/news/crime/police-say-potential-suspect-fired-at-group-with-shotgun-later-shot-in-the-face-on-atlantic-boulevard-jacksonville/77-e151577d-3a49-4d20-834c-eb6cfa5c876e</t>
  </si>
  <si>
    <t>https://www.actionnewsjax.com/news/local/jso-possible-suspect-shot-face-during-southside-strip-mall-parking-lot-dispute/CO7ASKMIEVAOTDYAQBESQELRQ4/</t>
  </si>
  <si>
    <t>A group of individuals were hanging out in front of the store when a small grey sedan drove up and shot multiple rounds towards to group. The victim was shot in the leg before returned fire on the sedan.</t>
  </si>
  <si>
    <t>Green Store</t>
  </si>
  <si>
    <t>https://cw39.com/crime/two-shot-in-greens-street-drive-by-over-40-shell-casing-found-at-scene/</t>
  </si>
  <si>
    <t>https://abc13.com/post/greater-ward-shooting-2-injured-after-shots-fired/15005933/</t>
  </si>
  <si>
    <t>The suspect became upset over a food order and argued with employees. After leaving, he allegedly returned with a gun, confronted employees as they left, and shot first. The other person fired back.</t>
  </si>
  <si>
    <t>KFC/Taco Bell</t>
  </si>
  <si>
    <t>https://www.louisianafirstnews.com/news/local-news/crime/man-charged-in-shooting-told-baton-rouge-fast-food-workers-there-was-hair-in-his-meal/</t>
  </si>
  <si>
    <t>Martinsburg</t>
  </si>
  <si>
    <t>When the godmother realized a man who had confronted her godson in the parking lot of her apartment complex was pulling a gun on him, she knew her godson and the other children who had come outside with him were in danger. She grabbed her firearm and intervened intending to get the shooter to leave. The police credited the godmother with preventing loss of life or injury in the shooting incident.</t>
  </si>
  <si>
    <t>Berkeley Gardens Apartment Complex</t>
  </si>
  <si>
    <t>https://wvmetronews.com/2024/07/02/godmother-with-gun-may-have-saved-the-day-in-martinsburg-shooting/</t>
  </si>
  <si>
    <t>https://www.dcnewsnow.com/news/local-news/west-virginia/berkeley-county/berkeley-county-sheriff-investigating-after-cars-apartments-damaged-by-gunfire/</t>
  </si>
  <si>
    <t>Indianapolis</t>
  </si>
  <si>
    <t>The suspect was standing at his front door firing the first shot into a crowd of people next door because they were setting off fireworks. Those neighbors shot back, shattering the glass on the suspect’s front door. The suspect then went inside and allegedly continued to shoot out of a side window as his neighbors returned fire. A woman is dead and three others were injured in the shooting.</t>
  </si>
  <si>
    <t>Residence in Indianapolis, Indiana</t>
  </si>
  <si>
    <t>https://fox59.com/news/indycrime/dispute-over-fireworks-leads-to-shootout-between-neighbors-that-left-1-dead-and-3-wounded/</t>
  </si>
  <si>
    <t>The victim was inside the business when the suspect entered and allegedly pulled out a gun and opened fire. Amid the altercation, a separate individual also pulled out a gun and opened fire on the suspect, striking him in the thigh and back.</t>
  </si>
  <si>
    <t>Shack Seafood and Steak</t>
  </si>
  <si>
    <t>https://wgntv.com/news/chicagocrime/man-accused-in-shooting-inside-englewood-business-facing-attempted-murder-charge/</t>
  </si>
  <si>
    <t>https://www.cbsnews.com/chicago/news/englewood-restaurant-shooting-halsted/</t>
  </si>
  <si>
    <t>Muncie</t>
  </si>
  <si>
    <t>The suspect approached a group of people, waved a gun, and threatened to kill everyone before opening fire. Two witnesses retrieved firearms from their vehicles and shot back, wounding the assailant.</t>
  </si>
  <si>
    <t>600 block of North Dr. Martin Luther King Jr. Boulevard</t>
  </si>
  <si>
    <t>https://www.aol.com/muncie-man-arrested-friday-evening-145957615.html</t>
  </si>
  <si>
    <t>Franklinton</t>
  </si>
  <si>
    <t>After an altercation, the suspect drove to the scene of the crime, exited his vehicle, and began firing at three individuals sitting in two vehicles before being shot in self-defense.</t>
  </si>
  <si>
    <t>Highway 438</t>
  </si>
  <si>
    <t>https://bogalusadailynews.com/2024/11/19/attempted-second-degree-murder-suspect-arrested/</t>
  </si>
  <si>
    <t>https://www.mthermonwebtv.com/2024/11/franklinton-man-charged-with-attempted.html</t>
  </si>
  <si>
    <t>Long Beach</t>
  </si>
  <si>
    <t>A man was walking on a sidewalk when an unknown person shot at him, striking him more than once in the upper body. The wounded man pulled out his own firearm and shot back.</t>
  </si>
  <si>
    <t>Atlantic Avenue</t>
  </si>
  <si>
    <t>https://lbpost.com/news/crime/man-wounded-by-gunfire-shoots-back-at-his-attacker-long-beach-police-say</t>
  </si>
  <si>
    <t>Theodore</t>
  </si>
  <si>
    <t>On Christmas Day, two people were shot at while driving on McDonald Road near I-10 in Mobile County. A suspect in a burgundy Hyundai with Virginia plates brake-checked them, then fired at their vehicle. The passenger returned fire, leading to an exchange of gunshots while driving.</t>
  </si>
  <si>
    <t>McDonald Road and I-10</t>
  </si>
  <si>
    <t>https://www.fox10tv.com/2024/12/25/mcso-2-shot-during-christmas-day-gunfight-mcdonald-road/</t>
  </si>
  <si>
    <t>The victim was eating in his vehicle when another car approached, and its occupants opened fire. A person inside the vehicle with the victim shot back before both vehicles fled the scene.</t>
  </si>
  <si>
    <t>1836 Lisbon Drive SW</t>
  </si>
  <si>
    <t>https://www.fox5atlanta.com/news/shooting-libson-drive-bridgewater-street-sw-atlanta</t>
  </si>
  <si>
    <t>https://www.atlantapd.org/Home/Components/News/News/6553/17</t>
  </si>
  <si>
    <t>age</t>
  </si>
  <si>
    <t>adult</t>
  </si>
  <si>
    <t>mps_averted</t>
  </si>
  <si>
    <t>shooterfree</t>
  </si>
  <si>
    <t>weaponguess</t>
  </si>
  <si>
    <t>explosives</t>
  </si>
  <si>
    <t xml:space="preserve">knife </t>
  </si>
  <si>
    <t>bodyarmor</t>
  </si>
  <si>
    <t>multiple</t>
  </si>
  <si>
    <t>numguns</t>
  </si>
  <si>
    <t>weapontype</t>
  </si>
  <si>
    <t>venue</t>
  </si>
  <si>
    <t>stnm</t>
  </si>
  <si>
    <t>PA</t>
  </si>
  <si>
    <t>NC</t>
  </si>
  <si>
    <t>VA</t>
  </si>
  <si>
    <t>LA</t>
  </si>
  <si>
    <t>CA</t>
  </si>
  <si>
    <t>GA</t>
  </si>
  <si>
    <t>IL</t>
  </si>
  <si>
    <t>FL</t>
  </si>
  <si>
    <t>TN</t>
  </si>
  <si>
    <t>NV</t>
  </si>
  <si>
    <t>TX</t>
  </si>
  <si>
    <t>WV</t>
  </si>
  <si>
    <t>IN</t>
  </si>
  <si>
    <t>AL</t>
  </si>
  <si>
    <t>newcase</t>
  </si>
  <si>
    <t>armedcit</t>
  </si>
  <si>
    <t>poptot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</si>
</sst>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409]mmmm\ d\,\ yyyy;@"/>
  </numFmts>
  <fonts count="2" x14ac:knownFonts="1">
    <font>
      <sz val="12"/>
      <color theme="1"/>
      <name val="Calibri"/>
      <family val="2"/>
      <scheme val="minor"/>
    </font>
    <font>
      <b/>
      <sz val="12"/>
      <color theme="1"/>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6">
    <xf numFmtId="0" fontId="0" fillId="0" borderId="0" xfId="0"/>
    <xf numFmtId="0" fontId="1" fillId="0" borderId="0" xfId="0" applyFont="1" applyAlignment="1">
      <alignment horizontal="center" vertical="center" wrapText="1"/>
    </xf>
    <xf numFmtId="164" fontId="1" fillId="0" borderId="0" xfId="0" applyNumberFormat="1" applyFont="1" applyAlignment="1">
      <alignment horizontal="center" vertical="center" wrapText="1"/>
    </xf>
    <xf numFmtId="0" fontId="1" fillId="0" borderId="0" xfId="0" applyFont="1" applyAlignment="1">
      <alignment horizontal="left" vertical="center" wrapText="1"/>
    </xf>
    <xf numFmtId="164" fontId="0" fillId="0" borderId="0" xfId="0" applyNumberFormat="1" applyAlignment="1">
      <alignment horizontal="left"/>
    </xf>
    <xf numFmtId="0" fontId="0" fillId="0" borderId="0" xfId="0" applyAlignment="1">
      <alignment horizontal="righ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microsoft.com/office/2017/10/relationships/person" Target="persons/person.xml"/><Relationship Id="rId5" Type="http://schemas.openxmlformats.org/officeDocument/2006/relationships/sharedStrings" Target="sharedStrings.xml"/><Relationship Id="rId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actionnewsjax.com/news/local/jso-possible-suspect-shot-face-during-southside-strip-mall-parking-lot-dispute/CO7ASKMIEVAOTDYAQBESQELRQ4/" TargetMode="External"/><Relationship Id="rId2" Type="http://schemas.openxmlformats.org/officeDocument/2006/relationships/hyperlink" Target="https://www.wfmynews2.com/article/news/crime/high-point-man-arrested-in-connection-to-hunter-street-shooting-that-left-person-dead-police-say/83-e326acd2-c4ef-4822-89cb-17b5688833e8" TargetMode="External"/><Relationship Id="rId1" Type="http://schemas.openxmlformats.org/officeDocument/2006/relationships/hyperlink" Target="https://www.nbcphiladelphia.com/news/local/teen-shot-at-recreation-center-in-center-city/377252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8B5632-B803-4665-B73B-6F59D58C9EED}">
  <dimension ref="A1:AE23"/>
  <sheetViews>
    <sheetView tabSelected="1" workbookViewId="0">
      <pane xSplit="10" ySplit="1" topLeftCell="K2" activePane="bottomRight" state="frozen"/>
      <selection pane="topRight" activeCell="I1" sqref="I1"/>
      <selection pane="bottomLeft" activeCell="A2" sqref="A2"/>
      <selection pane="bottomRight" activeCell="K17" sqref="K17"/>
    </sheetView>
  </sheetViews>
  <sheetFormatPr defaultColWidth="11" defaultRowHeight="15.6" x14ac:dyDescent="0.3"/>
  <cols>
    <col min="1" max="1" width="4.796875" bestFit="1" customWidth="1"/>
    <col min="2" max="2" width="4.796875" customWidth="1"/>
    <col min="3" max="3" width="17.796875" style="4" bestFit="1" customWidth="1"/>
    <col min="4" max="4" width="11.796875" bestFit="1" customWidth="1"/>
    <col min="5" max="5" width="5.19921875" bestFit="1" customWidth="1"/>
    <col min="6" max="6" width="6.5" bestFit="1" customWidth="1"/>
    <col min="7" max="7" width="4.19921875" bestFit="1" customWidth="1"/>
    <col min="8" max="8" width="13" bestFit="1" customWidth="1"/>
    <col min="9" max="9" width="13" customWidth="1"/>
    <col min="10" max="10" width="16.69921875" bestFit="1" customWidth="1"/>
    <col min="11" max="11" width="16.69921875" customWidth="1"/>
    <col min="12" max="12" width="46" customWidth="1"/>
    <col min="13" max="13" width="23.296875" bestFit="1" customWidth="1"/>
    <col min="14" max="14" width="68.296875" bestFit="1" customWidth="1"/>
    <col min="15" max="15" width="18.5" style="5" customWidth="1"/>
    <col min="16" max="16" width="14.296875" style="5" customWidth="1"/>
    <col min="17" max="17" width="20.69921875" bestFit="1" customWidth="1"/>
    <col min="18" max="18" width="10.69921875" customWidth="1"/>
    <col min="19" max="19" width="13.296875" customWidth="1"/>
    <col min="20" max="20" width="9.796875" bestFit="1" customWidth="1"/>
    <col min="21" max="21" width="5.5" bestFit="1" customWidth="1"/>
    <col min="22" max="22" width="10.296875" bestFit="1" customWidth="1"/>
    <col min="23" max="23" width="12" style="5" bestFit="1" customWidth="1"/>
    <col min="24" max="24" width="10.19921875" style="5" bestFit="1" customWidth="1"/>
    <col min="25" max="25" width="24.69921875" style="5" bestFit="1" customWidth="1"/>
    <col min="26" max="26" width="5.69921875" bestFit="1" customWidth="1"/>
    <col min="27" max="27" width="8.69921875" bestFit="1" customWidth="1"/>
  </cols>
  <sheetData>
    <row r="1" spans="1:31" s="3" customFormat="1" ht="31.2" x14ac:dyDescent="0.3">
      <c r="A1" s="1" t="s">
        <v>0</v>
      </c>
      <c r="B1" s="1" t="s">
        <v>164</v>
      </c>
      <c r="C1" s="2" t="s">
        <v>1</v>
      </c>
      <c r="D1" s="1" t="s">
        <v>165</v>
      </c>
      <c r="E1" s="1" t="s">
        <v>2</v>
      </c>
      <c r="F1" s="1" t="s">
        <v>3</v>
      </c>
      <c r="G1" s="1" t="s">
        <v>4</v>
      </c>
      <c r="H1" s="1" t="s">
        <v>5</v>
      </c>
      <c r="I1" s="1" t="s">
        <v>149</v>
      </c>
      <c r="J1" s="1" t="s">
        <v>6</v>
      </c>
      <c r="K1" s="1" t="s">
        <v>166</v>
      </c>
      <c r="L1" s="1" t="s">
        <v>7</v>
      </c>
      <c r="M1" s="1" t="s">
        <v>148</v>
      </c>
      <c r="N1" s="1" t="s">
        <v>8</v>
      </c>
      <c r="O1" s="1" t="s">
        <v>137</v>
      </c>
      <c r="P1" s="1" t="s">
        <v>138</v>
      </c>
      <c r="Q1" s="3" t="s">
        <v>139</v>
      </c>
      <c r="R1" s="3" t="s">
        <v>140</v>
      </c>
      <c r="S1" s="3" t="s">
        <v>141</v>
      </c>
      <c r="T1" s="1" t="s">
        <v>142</v>
      </c>
      <c r="U1" s="1" t="s">
        <v>143</v>
      </c>
      <c r="V1" s="1" t="s">
        <v>144</v>
      </c>
      <c r="W1" s="1" t="s">
        <v>146</v>
      </c>
      <c r="X1" s="1" t="s">
        <v>145</v>
      </c>
      <c r="Y1" s="3" t="s">
        <v>147</v>
      </c>
      <c r="Z1" s="1" t="s">
        <v>9</v>
      </c>
      <c r="AA1" s="1" t="s">
        <v>10</v>
      </c>
      <c r="AB1" s="1" t="s">
        <v>11</v>
      </c>
    </row>
    <row r="2" spans="1:31" x14ac:dyDescent="0.3">
      <c r="A2">
        <v>181</v>
      </c>
      <c r="B2">
        <v>532</v>
      </c>
      <c r="C2" s="4">
        <v>45331</v>
      </c>
      <c r="D2">
        <v>1</v>
      </c>
      <c r="E2">
        <f>YEAR(C2)</f>
        <v>2024</v>
      </c>
      <c r="F2">
        <f>MONTH(C2)</f>
        <v>2</v>
      </c>
      <c r="G2">
        <f>DAY(C2)</f>
        <v>9</v>
      </c>
      <c r="H2" t="s">
        <v>17</v>
      </c>
      <c r="I2" t="s">
        <v>150</v>
      </c>
      <c r="J2" t="s">
        <v>39</v>
      </c>
      <c r="K2">
        <v>3.077</v>
      </c>
      <c r="L2" t="s">
        <v>40</v>
      </c>
      <c r="M2" t="s">
        <v>15</v>
      </c>
      <c r="N2" t="s">
        <v>41</v>
      </c>
      <c r="O2" s="5" t="s">
        <v>16</v>
      </c>
      <c r="P2" s="5" t="s">
        <v>16</v>
      </c>
      <c r="Q2">
        <v>0</v>
      </c>
      <c r="R2">
        <v>1</v>
      </c>
      <c r="S2">
        <v>0</v>
      </c>
      <c r="T2">
        <v>0</v>
      </c>
      <c r="U2">
        <v>0</v>
      </c>
      <c r="V2">
        <v>0</v>
      </c>
      <c r="W2" s="5" t="s">
        <v>16</v>
      </c>
      <c r="X2" s="5" t="s">
        <v>16</v>
      </c>
      <c r="Y2" s="5" t="s">
        <v>16</v>
      </c>
      <c r="Z2">
        <v>0</v>
      </c>
      <c r="AA2">
        <v>1</v>
      </c>
      <c r="AB2" t="s">
        <v>42</v>
      </c>
      <c r="AC2" t="s">
        <v>43</v>
      </c>
    </row>
    <row r="3" spans="1:31" x14ac:dyDescent="0.3">
      <c r="A3">
        <v>182</v>
      </c>
      <c r="B3">
        <f>B2+1</f>
        <v>533</v>
      </c>
      <c r="C3" s="4">
        <v>45346</v>
      </c>
      <c r="D3">
        <v>1</v>
      </c>
      <c r="E3">
        <f t="shared" ref="E3:E23" si="0">YEAR(C3)</f>
        <v>2024</v>
      </c>
      <c r="F3">
        <f t="shared" ref="F3:F23" si="1">MONTH(C3)</f>
        <v>2</v>
      </c>
      <c r="G3">
        <f t="shared" ref="G3:G23" si="2">DAY(C3)</f>
        <v>24</v>
      </c>
      <c r="H3" t="s">
        <v>17</v>
      </c>
      <c r="I3" t="s">
        <v>150</v>
      </c>
      <c r="J3" t="s">
        <v>39</v>
      </c>
      <c r="K3">
        <v>3.077</v>
      </c>
      <c r="L3" t="s">
        <v>44</v>
      </c>
      <c r="M3" t="s">
        <v>29</v>
      </c>
      <c r="N3" t="s">
        <v>45</v>
      </c>
      <c r="O3" s="5">
        <v>31</v>
      </c>
      <c r="P3" s="5">
        <v>1</v>
      </c>
      <c r="Q3">
        <v>0</v>
      </c>
      <c r="R3">
        <v>0</v>
      </c>
      <c r="S3">
        <v>1</v>
      </c>
      <c r="T3">
        <v>0</v>
      </c>
      <c r="U3">
        <v>0</v>
      </c>
      <c r="V3">
        <v>0</v>
      </c>
      <c r="W3" s="5">
        <v>1</v>
      </c>
      <c r="X3" s="5">
        <v>0</v>
      </c>
      <c r="Y3" s="5">
        <v>1</v>
      </c>
      <c r="Z3" s="5">
        <v>1</v>
      </c>
      <c r="AA3" s="5">
        <v>2</v>
      </c>
      <c r="AB3" t="s">
        <v>46</v>
      </c>
      <c r="AC3" t="s">
        <v>47</v>
      </c>
    </row>
    <row r="4" spans="1:31" x14ac:dyDescent="0.3">
      <c r="A4">
        <v>183</v>
      </c>
      <c r="B4">
        <f t="shared" ref="B4:B23" si="3">B3+1</f>
        <v>534</v>
      </c>
      <c r="C4" s="4">
        <v>45374</v>
      </c>
      <c r="D4">
        <v>1</v>
      </c>
      <c r="E4">
        <f t="shared" si="0"/>
        <v>2024</v>
      </c>
      <c r="F4">
        <f t="shared" si="1"/>
        <v>3</v>
      </c>
      <c r="G4">
        <f t="shared" si="2"/>
        <v>23</v>
      </c>
      <c r="H4" t="s">
        <v>32</v>
      </c>
      <c r="I4" t="s">
        <v>151</v>
      </c>
      <c r="J4" t="s">
        <v>48</v>
      </c>
      <c r="K4">
        <v>0.27600000000000002</v>
      </c>
      <c r="L4" t="s">
        <v>49</v>
      </c>
      <c r="M4" t="s">
        <v>15</v>
      </c>
      <c r="N4" t="s">
        <v>50</v>
      </c>
      <c r="O4" s="5">
        <v>35</v>
      </c>
      <c r="P4" s="5">
        <v>1</v>
      </c>
      <c r="Q4">
        <v>0</v>
      </c>
      <c r="R4">
        <v>0</v>
      </c>
      <c r="S4">
        <v>0</v>
      </c>
      <c r="T4">
        <v>0</v>
      </c>
      <c r="U4">
        <v>0</v>
      </c>
      <c r="V4">
        <v>0</v>
      </c>
      <c r="W4" s="5">
        <v>1</v>
      </c>
      <c r="X4" s="5">
        <v>0</v>
      </c>
      <c r="Y4" s="5" t="s">
        <v>16</v>
      </c>
      <c r="Z4" s="5">
        <v>0</v>
      </c>
      <c r="AA4" s="5">
        <v>3</v>
      </c>
      <c r="AB4" t="s">
        <v>51</v>
      </c>
      <c r="AC4" t="s">
        <v>52</v>
      </c>
    </row>
    <row r="5" spans="1:31" x14ac:dyDescent="0.3">
      <c r="A5">
        <v>184</v>
      </c>
      <c r="B5">
        <f t="shared" si="3"/>
        <v>535</v>
      </c>
      <c r="C5" s="4">
        <v>45394</v>
      </c>
      <c r="D5">
        <v>1</v>
      </c>
      <c r="E5">
        <f t="shared" si="0"/>
        <v>2024</v>
      </c>
      <c r="F5">
        <f t="shared" si="1"/>
        <v>4</v>
      </c>
      <c r="G5">
        <f t="shared" si="2"/>
        <v>12</v>
      </c>
      <c r="H5" t="s">
        <v>35</v>
      </c>
      <c r="I5" t="s">
        <v>152</v>
      </c>
      <c r="J5" t="s">
        <v>53</v>
      </c>
      <c r="K5">
        <v>1.3759999999999999</v>
      </c>
      <c r="L5" t="s">
        <v>54</v>
      </c>
      <c r="M5" t="s">
        <v>15</v>
      </c>
      <c r="N5" t="s">
        <v>55</v>
      </c>
      <c r="O5" s="5" t="s">
        <v>16</v>
      </c>
      <c r="P5" s="5" t="s">
        <v>16</v>
      </c>
      <c r="Q5">
        <v>0</v>
      </c>
      <c r="R5">
        <v>1</v>
      </c>
      <c r="S5">
        <v>0</v>
      </c>
      <c r="T5">
        <v>0</v>
      </c>
      <c r="U5">
        <v>0</v>
      </c>
      <c r="V5">
        <v>0</v>
      </c>
      <c r="W5" s="5" t="s">
        <v>16</v>
      </c>
      <c r="X5" s="5" t="s">
        <v>16</v>
      </c>
      <c r="Y5" s="5" t="s">
        <v>16</v>
      </c>
      <c r="Z5">
        <v>0</v>
      </c>
      <c r="AA5">
        <v>1</v>
      </c>
      <c r="AB5" t="s">
        <v>56</v>
      </c>
      <c r="AC5" t="s">
        <v>57</v>
      </c>
      <c r="AD5" t="s">
        <v>58</v>
      </c>
    </row>
    <row r="6" spans="1:31" x14ac:dyDescent="0.3">
      <c r="A6">
        <v>185</v>
      </c>
      <c r="B6">
        <f t="shared" si="3"/>
        <v>536</v>
      </c>
      <c r="C6" s="4">
        <v>45397</v>
      </c>
      <c r="D6">
        <v>1</v>
      </c>
      <c r="E6">
        <f t="shared" si="0"/>
        <v>2024</v>
      </c>
      <c r="F6">
        <f t="shared" si="1"/>
        <v>4</v>
      </c>
      <c r="G6">
        <f t="shared" si="2"/>
        <v>15</v>
      </c>
      <c r="H6" t="s">
        <v>33</v>
      </c>
      <c r="I6" t="s">
        <v>153</v>
      </c>
      <c r="J6" t="s">
        <v>37</v>
      </c>
      <c r="K6">
        <v>2.2090000000000001</v>
      </c>
      <c r="L6" t="s">
        <v>59</v>
      </c>
      <c r="M6" t="s">
        <v>23</v>
      </c>
      <c r="N6" t="s">
        <v>60</v>
      </c>
      <c r="O6" s="5">
        <v>28</v>
      </c>
      <c r="P6" s="5">
        <v>1</v>
      </c>
      <c r="Q6">
        <v>0</v>
      </c>
      <c r="R6">
        <v>0</v>
      </c>
      <c r="S6">
        <v>1</v>
      </c>
      <c r="T6">
        <v>0</v>
      </c>
      <c r="U6">
        <v>0</v>
      </c>
      <c r="V6">
        <v>0</v>
      </c>
      <c r="W6" s="5">
        <v>1</v>
      </c>
      <c r="X6" s="5">
        <v>0</v>
      </c>
      <c r="Y6" s="5">
        <v>1</v>
      </c>
      <c r="Z6">
        <v>1</v>
      </c>
      <c r="AA6">
        <v>0</v>
      </c>
      <c r="AB6" t="s">
        <v>61</v>
      </c>
      <c r="AC6" t="s">
        <v>62</v>
      </c>
      <c r="AD6" t="s">
        <v>63</v>
      </c>
    </row>
    <row r="7" spans="1:31" x14ac:dyDescent="0.3">
      <c r="A7">
        <v>186</v>
      </c>
      <c r="B7">
        <f t="shared" si="3"/>
        <v>537</v>
      </c>
      <c r="C7" s="4">
        <v>45397</v>
      </c>
      <c r="D7">
        <v>1</v>
      </c>
      <c r="E7">
        <f t="shared" si="0"/>
        <v>2024</v>
      </c>
      <c r="F7">
        <f t="shared" si="1"/>
        <v>4</v>
      </c>
      <c r="G7">
        <f t="shared" si="2"/>
        <v>15</v>
      </c>
      <c r="H7" t="s">
        <v>13</v>
      </c>
      <c r="I7" t="s">
        <v>156</v>
      </c>
      <c r="J7" t="s">
        <v>14</v>
      </c>
      <c r="K7">
        <v>27.21</v>
      </c>
      <c r="L7" t="s">
        <v>64</v>
      </c>
      <c r="M7" t="s">
        <v>29</v>
      </c>
      <c r="N7" t="s">
        <v>65</v>
      </c>
      <c r="O7" s="5" t="s">
        <v>16</v>
      </c>
      <c r="P7" s="5" t="s">
        <v>16</v>
      </c>
      <c r="Q7">
        <v>0</v>
      </c>
      <c r="R7">
        <v>1</v>
      </c>
      <c r="S7">
        <v>0</v>
      </c>
      <c r="T7">
        <v>0</v>
      </c>
      <c r="U7">
        <v>0</v>
      </c>
      <c r="V7">
        <v>0</v>
      </c>
      <c r="W7" s="5" t="s">
        <v>16</v>
      </c>
      <c r="X7" s="5" t="s">
        <v>16</v>
      </c>
      <c r="Y7" s="5" t="s">
        <v>16</v>
      </c>
      <c r="Z7">
        <v>0</v>
      </c>
      <c r="AA7">
        <v>0</v>
      </c>
      <c r="AB7" t="s">
        <v>66</v>
      </c>
    </row>
    <row r="8" spans="1:31" x14ac:dyDescent="0.3">
      <c r="A8">
        <v>187</v>
      </c>
      <c r="B8">
        <f t="shared" si="3"/>
        <v>538</v>
      </c>
      <c r="C8" s="4">
        <v>45413</v>
      </c>
      <c r="D8">
        <v>1</v>
      </c>
      <c r="E8">
        <f t="shared" si="0"/>
        <v>2024</v>
      </c>
      <c r="F8">
        <f t="shared" si="1"/>
        <v>5</v>
      </c>
      <c r="G8">
        <f t="shared" si="2"/>
        <v>1</v>
      </c>
      <c r="H8" t="s">
        <v>19</v>
      </c>
      <c r="I8" t="s">
        <v>157</v>
      </c>
      <c r="J8" t="s">
        <v>67</v>
      </c>
      <c r="K8">
        <v>0.153</v>
      </c>
      <c r="L8" t="s">
        <v>68</v>
      </c>
      <c r="M8" t="s">
        <v>36</v>
      </c>
      <c r="N8" t="s">
        <v>69</v>
      </c>
      <c r="O8" s="5">
        <v>42</v>
      </c>
      <c r="P8" s="5">
        <v>1</v>
      </c>
      <c r="Q8">
        <v>0</v>
      </c>
      <c r="R8">
        <v>0</v>
      </c>
      <c r="S8">
        <v>0</v>
      </c>
      <c r="T8">
        <v>0</v>
      </c>
      <c r="U8">
        <v>0</v>
      </c>
      <c r="V8">
        <v>0</v>
      </c>
      <c r="W8" s="5">
        <v>1</v>
      </c>
      <c r="X8" s="5">
        <v>0</v>
      </c>
      <c r="Y8" s="5">
        <v>3</v>
      </c>
      <c r="Z8" s="5">
        <v>0</v>
      </c>
      <c r="AA8" s="5">
        <v>1</v>
      </c>
      <c r="AB8" t="s">
        <v>70</v>
      </c>
      <c r="AC8" t="s">
        <v>71</v>
      </c>
      <c r="AD8" t="s">
        <v>70</v>
      </c>
      <c r="AE8" t="s">
        <v>72</v>
      </c>
    </row>
    <row r="9" spans="1:31" x14ac:dyDescent="0.3">
      <c r="A9">
        <v>188</v>
      </c>
      <c r="B9">
        <f t="shared" si="3"/>
        <v>539</v>
      </c>
      <c r="C9" s="4">
        <v>45430</v>
      </c>
      <c r="D9">
        <v>1</v>
      </c>
      <c r="E9">
        <f t="shared" si="0"/>
        <v>2024</v>
      </c>
      <c r="F9">
        <f t="shared" si="1"/>
        <v>5</v>
      </c>
      <c r="G9">
        <f t="shared" si="2"/>
        <v>18</v>
      </c>
      <c r="H9" t="s">
        <v>24</v>
      </c>
      <c r="I9" t="s">
        <v>158</v>
      </c>
      <c r="J9" t="s">
        <v>28</v>
      </c>
      <c r="K9">
        <v>7.0490000000000004</v>
      </c>
      <c r="L9" t="s">
        <v>73</v>
      </c>
      <c r="M9" t="s">
        <v>25</v>
      </c>
      <c r="N9" t="s">
        <v>74</v>
      </c>
      <c r="O9" s="5">
        <v>41</v>
      </c>
      <c r="P9" s="5">
        <v>1</v>
      </c>
      <c r="Q9">
        <v>0</v>
      </c>
      <c r="R9">
        <v>0</v>
      </c>
      <c r="S9">
        <v>0</v>
      </c>
      <c r="T9">
        <v>0</v>
      </c>
      <c r="U9">
        <v>0</v>
      </c>
      <c r="V9">
        <v>0</v>
      </c>
      <c r="W9" s="5">
        <v>1</v>
      </c>
      <c r="X9" s="5">
        <v>0</v>
      </c>
      <c r="Y9" s="5">
        <v>1</v>
      </c>
      <c r="Z9" s="5">
        <v>0</v>
      </c>
      <c r="AA9" s="5">
        <v>0</v>
      </c>
      <c r="AB9" t="s">
        <v>75</v>
      </c>
      <c r="AC9" t="s">
        <v>76</v>
      </c>
    </row>
    <row r="10" spans="1:31" x14ac:dyDescent="0.3">
      <c r="A10">
        <v>189</v>
      </c>
      <c r="B10">
        <f t="shared" si="3"/>
        <v>540</v>
      </c>
      <c r="C10" s="4">
        <v>45436</v>
      </c>
      <c r="D10">
        <v>1</v>
      </c>
      <c r="E10">
        <f t="shared" si="0"/>
        <v>2024</v>
      </c>
      <c r="F10">
        <f t="shared" si="1"/>
        <v>5</v>
      </c>
      <c r="G10">
        <f t="shared" si="2"/>
        <v>24</v>
      </c>
      <c r="H10" t="s">
        <v>17</v>
      </c>
      <c r="I10" t="s">
        <v>150</v>
      </c>
      <c r="J10" t="s">
        <v>77</v>
      </c>
      <c r="K10">
        <v>4.1000000000000002E-2</v>
      </c>
      <c r="L10" t="s">
        <v>78</v>
      </c>
      <c r="M10" t="s">
        <v>23</v>
      </c>
      <c r="N10" t="s">
        <v>79</v>
      </c>
      <c r="O10" s="5">
        <v>49</v>
      </c>
      <c r="P10" s="5">
        <v>1</v>
      </c>
      <c r="Q10">
        <v>0</v>
      </c>
      <c r="R10">
        <v>0</v>
      </c>
      <c r="S10">
        <v>1</v>
      </c>
      <c r="T10">
        <v>0</v>
      </c>
      <c r="U10">
        <v>0</v>
      </c>
      <c r="V10">
        <v>0</v>
      </c>
      <c r="W10" s="5">
        <v>1</v>
      </c>
      <c r="X10" s="5">
        <v>0</v>
      </c>
      <c r="Y10" s="5">
        <v>1</v>
      </c>
      <c r="Z10">
        <v>0</v>
      </c>
      <c r="AA10">
        <v>0</v>
      </c>
      <c r="AB10" t="s">
        <v>80</v>
      </c>
      <c r="AC10" t="s">
        <v>81</v>
      </c>
    </row>
    <row r="11" spans="1:31" x14ac:dyDescent="0.3">
      <c r="A11">
        <v>190</v>
      </c>
      <c r="B11">
        <f t="shared" si="3"/>
        <v>541</v>
      </c>
      <c r="C11" s="4">
        <v>45437</v>
      </c>
      <c r="D11">
        <v>1</v>
      </c>
      <c r="E11">
        <f t="shared" si="0"/>
        <v>2024</v>
      </c>
      <c r="F11">
        <f t="shared" si="1"/>
        <v>5</v>
      </c>
      <c r="G11">
        <f t="shared" si="2"/>
        <v>25</v>
      </c>
      <c r="H11" t="s">
        <v>32</v>
      </c>
      <c r="I11" t="s">
        <v>151</v>
      </c>
      <c r="J11" t="s">
        <v>82</v>
      </c>
      <c r="K11">
        <v>0.317</v>
      </c>
      <c r="L11" t="s">
        <v>83</v>
      </c>
      <c r="M11" t="s">
        <v>84</v>
      </c>
      <c r="N11" t="s">
        <v>85</v>
      </c>
      <c r="O11" s="5">
        <v>65</v>
      </c>
      <c r="P11" s="5">
        <v>1</v>
      </c>
      <c r="Q11">
        <v>1</v>
      </c>
      <c r="R11">
        <v>0</v>
      </c>
      <c r="S11">
        <v>0</v>
      </c>
      <c r="T11">
        <v>0</v>
      </c>
      <c r="U11">
        <v>0</v>
      </c>
      <c r="V11">
        <v>0</v>
      </c>
      <c r="W11" s="5">
        <v>1</v>
      </c>
      <c r="X11" s="5">
        <v>0</v>
      </c>
      <c r="Y11" s="5">
        <v>1</v>
      </c>
      <c r="Z11" s="5">
        <v>0</v>
      </c>
      <c r="AA11" s="5">
        <v>0</v>
      </c>
      <c r="AB11" t="s">
        <v>86</v>
      </c>
    </row>
    <row r="12" spans="1:31" x14ac:dyDescent="0.3">
      <c r="A12">
        <v>191</v>
      </c>
      <c r="B12">
        <f t="shared" si="3"/>
        <v>542</v>
      </c>
      <c r="C12" s="4">
        <v>45455</v>
      </c>
      <c r="D12">
        <v>1</v>
      </c>
      <c r="E12">
        <f t="shared" si="0"/>
        <v>2024</v>
      </c>
      <c r="F12">
        <f t="shared" si="1"/>
        <v>6</v>
      </c>
      <c r="G12">
        <f t="shared" si="2"/>
        <v>12</v>
      </c>
      <c r="H12" t="s">
        <v>30</v>
      </c>
      <c r="I12" t="s">
        <v>159</v>
      </c>
      <c r="J12" t="s">
        <v>87</v>
      </c>
      <c r="K12">
        <v>3.5</v>
      </c>
      <c r="L12" t="s">
        <v>88</v>
      </c>
      <c r="M12" t="s">
        <v>23</v>
      </c>
      <c r="N12" t="s">
        <v>89</v>
      </c>
      <c r="O12" s="5">
        <v>38</v>
      </c>
      <c r="P12" s="5">
        <v>1</v>
      </c>
      <c r="Q12">
        <v>0</v>
      </c>
      <c r="R12">
        <v>0</v>
      </c>
      <c r="S12">
        <v>1</v>
      </c>
      <c r="T12">
        <v>0</v>
      </c>
      <c r="U12">
        <v>0</v>
      </c>
      <c r="V12">
        <v>0</v>
      </c>
      <c r="W12" s="5">
        <v>1</v>
      </c>
      <c r="X12" s="5">
        <v>0</v>
      </c>
      <c r="Y12" s="5">
        <v>1</v>
      </c>
      <c r="Z12" s="5">
        <v>0</v>
      </c>
      <c r="AA12" s="5">
        <v>0</v>
      </c>
      <c r="AB12" t="s">
        <v>90</v>
      </c>
      <c r="AC12" t="s">
        <v>91</v>
      </c>
    </row>
    <row r="13" spans="1:31" x14ac:dyDescent="0.3">
      <c r="A13">
        <v>192</v>
      </c>
      <c r="B13">
        <f t="shared" si="3"/>
        <v>543</v>
      </c>
      <c r="C13" s="4">
        <v>45466</v>
      </c>
      <c r="D13">
        <v>1</v>
      </c>
      <c r="E13">
        <f t="shared" si="0"/>
        <v>2024</v>
      </c>
      <c r="F13">
        <f t="shared" si="1"/>
        <v>6</v>
      </c>
      <c r="G13">
        <f t="shared" si="2"/>
        <v>23</v>
      </c>
      <c r="H13" t="s">
        <v>19</v>
      </c>
      <c r="I13" t="s">
        <v>157</v>
      </c>
      <c r="J13" t="s">
        <v>20</v>
      </c>
      <c r="K13">
        <v>10.1</v>
      </c>
      <c r="L13" t="s">
        <v>92</v>
      </c>
      <c r="M13" t="s">
        <v>23</v>
      </c>
      <c r="N13" t="s">
        <v>93</v>
      </c>
      <c r="O13" s="5">
        <v>45</v>
      </c>
      <c r="P13" s="5">
        <v>1</v>
      </c>
      <c r="Q13">
        <v>0</v>
      </c>
      <c r="R13">
        <v>0</v>
      </c>
      <c r="S13">
        <v>0</v>
      </c>
      <c r="T13">
        <v>0</v>
      </c>
      <c r="U13">
        <v>0</v>
      </c>
      <c r="V13">
        <v>0</v>
      </c>
      <c r="W13" s="5">
        <v>1</v>
      </c>
      <c r="X13" s="5">
        <v>0</v>
      </c>
      <c r="Y13" s="5">
        <v>3</v>
      </c>
      <c r="Z13" s="5">
        <v>0</v>
      </c>
      <c r="AA13" s="5">
        <v>0</v>
      </c>
      <c r="AB13" t="s">
        <v>94</v>
      </c>
      <c r="AC13" t="s">
        <v>95</v>
      </c>
    </row>
    <row r="14" spans="1:31" x14ac:dyDescent="0.3">
      <c r="A14">
        <v>193</v>
      </c>
      <c r="B14">
        <f t="shared" si="3"/>
        <v>544</v>
      </c>
      <c r="C14" s="4">
        <v>45469</v>
      </c>
      <c r="D14">
        <v>1</v>
      </c>
      <c r="E14">
        <f t="shared" si="0"/>
        <v>2024</v>
      </c>
      <c r="F14">
        <f t="shared" si="1"/>
        <v>6</v>
      </c>
      <c r="G14">
        <f t="shared" si="2"/>
        <v>26</v>
      </c>
      <c r="H14" t="s">
        <v>22</v>
      </c>
      <c r="I14" t="s">
        <v>160</v>
      </c>
      <c r="J14" t="s">
        <v>31</v>
      </c>
      <c r="K14">
        <v>23.9</v>
      </c>
      <c r="L14" t="s">
        <v>96</v>
      </c>
      <c r="M14" t="s">
        <v>29</v>
      </c>
      <c r="N14" t="s">
        <v>97</v>
      </c>
      <c r="O14" s="5" t="s">
        <v>16</v>
      </c>
      <c r="P14" s="5" t="s">
        <v>16</v>
      </c>
      <c r="Q14">
        <v>0</v>
      </c>
      <c r="R14">
        <v>1</v>
      </c>
      <c r="S14">
        <v>0</v>
      </c>
      <c r="T14">
        <v>0</v>
      </c>
      <c r="U14">
        <v>0</v>
      </c>
      <c r="V14">
        <v>0</v>
      </c>
      <c r="W14" s="5" t="s">
        <v>16</v>
      </c>
      <c r="X14" s="5" t="s">
        <v>16</v>
      </c>
      <c r="Y14" s="5">
        <v>2</v>
      </c>
      <c r="Z14" s="5">
        <v>0</v>
      </c>
      <c r="AA14" s="5">
        <v>2</v>
      </c>
      <c r="AB14" t="s">
        <v>98</v>
      </c>
      <c r="AC14" t="s">
        <v>99</v>
      </c>
    </row>
    <row r="15" spans="1:31" x14ac:dyDescent="0.3">
      <c r="A15">
        <v>194</v>
      </c>
      <c r="B15">
        <f t="shared" si="3"/>
        <v>545</v>
      </c>
      <c r="C15" s="4">
        <v>45473</v>
      </c>
      <c r="D15">
        <v>1</v>
      </c>
      <c r="E15">
        <f t="shared" si="0"/>
        <v>2024</v>
      </c>
      <c r="F15">
        <f t="shared" si="1"/>
        <v>6</v>
      </c>
      <c r="G15">
        <f t="shared" si="2"/>
        <v>30</v>
      </c>
      <c r="H15" t="s">
        <v>33</v>
      </c>
      <c r="I15" t="s">
        <v>153</v>
      </c>
      <c r="J15" t="s">
        <v>37</v>
      </c>
      <c r="K15">
        <v>2.2090000000000001</v>
      </c>
      <c r="L15" t="s">
        <v>100</v>
      </c>
      <c r="M15" t="s">
        <v>23</v>
      </c>
      <c r="N15" t="s">
        <v>101</v>
      </c>
      <c r="O15" s="5">
        <v>25</v>
      </c>
      <c r="P15" s="5">
        <v>1</v>
      </c>
      <c r="Q15">
        <v>0</v>
      </c>
      <c r="R15">
        <v>0</v>
      </c>
      <c r="S15">
        <v>1</v>
      </c>
      <c r="T15">
        <v>0</v>
      </c>
      <c r="U15">
        <v>0</v>
      </c>
      <c r="V15">
        <v>0</v>
      </c>
      <c r="W15" s="5">
        <v>1</v>
      </c>
      <c r="X15" s="5">
        <v>0</v>
      </c>
      <c r="Y15" s="5">
        <v>1</v>
      </c>
      <c r="Z15" s="5">
        <v>0</v>
      </c>
      <c r="AA15" s="5">
        <v>1</v>
      </c>
      <c r="AB15" t="s">
        <v>102</v>
      </c>
    </row>
    <row r="16" spans="1:31" x14ac:dyDescent="0.3">
      <c r="A16">
        <v>195</v>
      </c>
      <c r="B16">
        <f t="shared" si="3"/>
        <v>546</v>
      </c>
      <c r="C16" s="4">
        <v>45473</v>
      </c>
      <c r="D16">
        <v>1</v>
      </c>
      <c r="E16">
        <f t="shared" si="0"/>
        <v>2024</v>
      </c>
      <c r="F16">
        <f t="shared" si="1"/>
        <v>6</v>
      </c>
      <c r="G16">
        <f t="shared" si="2"/>
        <v>30</v>
      </c>
      <c r="H16" t="s">
        <v>38</v>
      </c>
      <c r="I16" t="s">
        <v>161</v>
      </c>
      <c r="J16" t="s">
        <v>103</v>
      </c>
      <c r="K16">
        <v>0.19</v>
      </c>
      <c r="L16" t="s">
        <v>104</v>
      </c>
      <c r="M16" t="s">
        <v>84</v>
      </c>
      <c r="N16" t="s">
        <v>105</v>
      </c>
      <c r="O16" s="5">
        <v>24</v>
      </c>
      <c r="P16" s="5">
        <v>1</v>
      </c>
      <c r="Q16">
        <v>1</v>
      </c>
      <c r="R16">
        <v>0</v>
      </c>
      <c r="S16">
        <v>0</v>
      </c>
      <c r="T16">
        <v>0</v>
      </c>
      <c r="U16">
        <v>0</v>
      </c>
      <c r="V16">
        <v>0</v>
      </c>
      <c r="W16" s="5">
        <v>1</v>
      </c>
      <c r="X16" s="5">
        <v>0</v>
      </c>
      <c r="Y16" s="5">
        <v>1</v>
      </c>
      <c r="Z16" s="5">
        <v>0</v>
      </c>
      <c r="AA16" s="5">
        <v>0</v>
      </c>
      <c r="AB16" t="s">
        <v>106</v>
      </c>
      <c r="AC16" t="s">
        <v>107</v>
      </c>
    </row>
    <row r="17" spans="1:29" x14ac:dyDescent="0.3">
      <c r="A17">
        <v>196</v>
      </c>
      <c r="B17">
        <f t="shared" si="3"/>
        <v>547</v>
      </c>
      <c r="C17" s="4">
        <v>45477</v>
      </c>
      <c r="D17">
        <v>1</v>
      </c>
      <c r="E17">
        <f t="shared" si="0"/>
        <v>2024</v>
      </c>
      <c r="F17">
        <f t="shared" si="1"/>
        <v>7</v>
      </c>
      <c r="G17">
        <f t="shared" si="2"/>
        <v>4</v>
      </c>
      <c r="H17" t="s">
        <v>21</v>
      </c>
      <c r="I17" t="s">
        <v>162</v>
      </c>
      <c r="J17" t="s">
        <v>108</v>
      </c>
      <c r="L17" t="s">
        <v>109</v>
      </c>
      <c r="M17" t="s">
        <v>84</v>
      </c>
      <c r="N17" t="s">
        <v>110</v>
      </c>
      <c r="O17" s="5" t="s">
        <v>16</v>
      </c>
      <c r="P17" s="5">
        <v>1</v>
      </c>
      <c r="Q17">
        <v>0</v>
      </c>
      <c r="R17">
        <v>0</v>
      </c>
      <c r="S17">
        <v>1</v>
      </c>
      <c r="T17">
        <v>0</v>
      </c>
      <c r="U17">
        <v>0</v>
      </c>
      <c r="V17">
        <v>0</v>
      </c>
      <c r="W17" s="5">
        <v>1</v>
      </c>
      <c r="X17" s="5">
        <v>0</v>
      </c>
      <c r="Y17" s="5">
        <v>1</v>
      </c>
      <c r="Z17">
        <v>1</v>
      </c>
      <c r="AA17">
        <v>2</v>
      </c>
      <c r="AB17" t="s">
        <v>111</v>
      </c>
    </row>
    <row r="18" spans="1:29" x14ac:dyDescent="0.3">
      <c r="A18">
        <v>197</v>
      </c>
      <c r="B18">
        <f t="shared" si="3"/>
        <v>548</v>
      </c>
      <c r="C18" s="4">
        <v>45514</v>
      </c>
      <c r="D18">
        <v>1</v>
      </c>
      <c r="E18">
        <f t="shared" si="0"/>
        <v>2024</v>
      </c>
      <c r="F18">
        <f t="shared" si="1"/>
        <v>8</v>
      </c>
      <c r="G18">
        <f t="shared" si="2"/>
        <v>10</v>
      </c>
      <c r="H18" t="s">
        <v>13</v>
      </c>
      <c r="I18" t="s">
        <v>156</v>
      </c>
      <c r="J18" t="s">
        <v>14</v>
      </c>
      <c r="L18" t="s">
        <v>112</v>
      </c>
      <c r="M18" t="s">
        <v>12</v>
      </c>
      <c r="N18" t="s">
        <v>113</v>
      </c>
      <c r="O18" s="5">
        <v>33</v>
      </c>
      <c r="P18" s="5">
        <v>1</v>
      </c>
      <c r="Q18">
        <v>0</v>
      </c>
      <c r="R18">
        <v>0</v>
      </c>
      <c r="S18">
        <v>1</v>
      </c>
      <c r="T18">
        <v>0</v>
      </c>
      <c r="U18">
        <v>0</v>
      </c>
      <c r="V18">
        <v>0</v>
      </c>
      <c r="W18" s="5">
        <v>1</v>
      </c>
      <c r="X18" s="5">
        <v>0</v>
      </c>
      <c r="Y18" s="5">
        <v>1</v>
      </c>
      <c r="Z18" s="5">
        <v>0</v>
      </c>
      <c r="AA18" s="5">
        <v>1</v>
      </c>
      <c r="AB18" t="s">
        <v>114</v>
      </c>
      <c r="AC18" t="s">
        <v>115</v>
      </c>
    </row>
    <row r="19" spans="1:29" x14ac:dyDescent="0.3">
      <c r="A19">
        <v>198</v>
      </c>
      <c r="B19">
        <f t="shared" si="3"/>
        <v>549</v>
      </c>
      <c r="C19" s="4">
        <v>45534</v>
      </c>
      <c r="D19">
        <v>1</v>
      </c>
      <c r="E19">
        <f t="shared" si="0"/>
        <v>2024</v>
      </c>
      <c r="F19">
        <f t="shared" si="1"/>
        <v>8</v>
      </c>
      <c r="G19">
        <f t="shared" si="2"/>
        <v>30</v>
      </c>
      <c r="H19" t="s">
        <v>21</v>
      </c>
      <c r="I19" t="s">
        <v>162</v>
      </c>
      <c r="J19" t="s">
        <v>116</v>
      </c>
      <c r="L19" t="s">
        <v>117</v>
      </c>
      <c r="M19" t="s">
        <v>15</v>
      </c>
      <c r="N19" t="s">
        <v>118</v>
      </c>
      <c r="O19" s="5">
        <v>49</v>
      </c>
      <c r="P19" s="5">
        <v>1</v>
      </c>
      <c r="Q19">
        <v>1</v>
      </c>
      <c r="R19">
        <v>0</v>
      </c>
      <c r="S19">
        <v>0</v>
      </c>
      <c r="T19">
        <v>0</v>
      </c>
      <c r="U19">
        <v>0</v>
      </c>
      <c r="V19">
        <v>0</v>
      </c>
      <c r="W19" s="5">
        <v>1</v>
      </c>
      <c r="X19" s="5">
        <v>0</v>
      </c>
      <c r="Y19" s="5" t="s">
        <v>16</v>
      </c>
      <c r="Z19" s="5">
        <v>0</v>
      </c>
      <c r="AA19" s="5">
        <v>1</v>
      </c>
      <c r="AB19" t="s">
        <v>115</v>
      </c>
      <c r="AC19" t="s">
        <v>119</v>
      </c>
    </row>
    <row r="20" spans="1:29" x14ac:dyDescent="0.3">
      <c r="A20">
        <v>199</v>
      </c>
      <c r="B20">
        <f t="shared" si="3"/>
        <v>550</v>
      </c>
      <c r="C20" s="4">
        <v>45580</v>
      </c>
      <c r="D20">
        <v>1</v>
      </c>
      <c r="E20">
        <f t="shared" si="0"/>
        <v>2024</v>
      </c>
      <c r="F20">
        <f t="shared" si="1"/>
        <v>10</v>
      </c>
      <c r="G20">
        <f t="shared" si="2"/>
        <v>15</v>
      </c>
      <c r="H20" t="s">
        <v>33</v>
      </c>
      <c r="I20" t="s">
        <v>153</v>
      </c>
      <c r="J20" t="s">
        <v>120</v>
      </c>
      <c r="L20" t="s">
        <v>121</v>
      </c>
      <c r="M20" t="s">
        <v>15</v>
      </c>
      <c r="N20" t="s">
        <v>122</v>
      </c>
      <c r="O20" s="5">
        <v>43</v>
      </c>
      <c r="P20" s="5">
        <v>1</v>
      </c>
      <c r="Q20">
        <v>0</v>
      </c>
      <c r="R20">
        <v>0</v>
      </c>
      <c r="S20">
        <v>0</v>
      </c>
      <c r="T20">
        <v>0</v>
      </c>
      <c r="U20">
        <v>0</v>
      </c>
      <c r="V20">
        <v>0</v>
      </c>
      <c r="W20" s="5">
        <v>1</v>
      </c>
      <c r="X20" s="5">
        <v>0</v>
      </c>
      <c r="Y20" s="5" t="s">
        <v>16</v>
      </c>
      <c r="Z20" s="5">
        <v>0</v>
      </c>
      <c r="AA20" s="5">
        <v>1</v>
      </c>
      <c r="AB20" t="s">
        <v>123</v>
      </c>
      <c r="AC20" t="s">
        <v>124</v>
      </c>
    </row>
    <row r="21" spans="1:29" x14ac:dyDescent="0.3">
      <c r="A21">
        <v>200</v>
      </c>
      <c r="B21">
        <f t="shared" si="3"/>
        <v>551</v>
      </c>
      <c r="C21" s="4">
        <v>45601</v>
      </c>
      <c r="D21">
        <v>1</v>
      </c>
      <c r="E21">
        <f t="shared" si="0"/>
        <v>2024</v>
      </c>
      <c r="F21">
        <f t="shared" si="1"/>
        <v>11</v>
      </c>
      <c r="G21">
        <f t="shared" si="2"/>
        <v>5</v>
      </c>
      <c r="H21" t="s">
        <v>26</v>
      </c>
      <c r="I21" t="s">
        <v>154</v>
      </c>
      <c r="J21" t="s">
        <v>125</v>
      </c>
      <c r="L21" t="s">
        <v>126</v>
      </c>
      <c r="M21" t="s">
        <v>15</v>
      </c>
      <c r="N21" t="s">
        <v>127</v>
      </c>
      <c r="O21" s="5" t="s">
        <v>16</v>
      </c>
      <c r="P21" s="5" t="s">
        <v>16</v>
      </c>
      <c r="Q21">
        <v>0</v>
      </c>
      <c r="R21">
        <v>1</v>
      </c>
      <c r="S21">
        <v>0</v>
      </c>
      <c r="T21">
        <v>0</v>
      </c>
      <c r="U21">
        <v>0</v>
      </c>
      <c r="V21">
        <v>0</v>
      </c>
      <c r="W21" s="5" t="s">
        <v>16</v>
      </c>
      <c r="X21" s="5" t="s">
        <v>16</v>
      </c>
      <c r="Y21" s="5" t="s">
        <v>16</v>
      </c>
      <c r="Z21" s="5">
        <v>0</v>
      </c>
      <c r="AA21" s="5">
        <v>1</v>
      </c>
      <c r="AB21" t="s">
        <v>128</v>
      </c>
    </row>
    <row r="22" spans="1:29" x14ac:dyDescent="0.3">
      <c r="A22">
        <v>201</v>
      </c>
      <c r="B22">
        <f t="shared" si="3"/>
        <v>552</v>
      </c>
      <c r="C22" s="4">
        <v>45651</v>
      </c>
      <c r="D22">
        <v>1</v>
      </c>
      <c r="E22">
        <f t="shared" si="0"/>
        <v>2024</v>
      </c>
      <c r="F22">
        <f t="shared" si="1"/>
        <v>12</v>
      </c>
      <c r="G22">
        <f t="shared" si="2"/>
        <v>25</v>
      </c>
      <c r="H22" t="s">
        <v>27</v>
      </c>
      <c r="I22" t="s">
        <v>163</v>
      </c>
      <c r="J22" t="s">
        <v>129</v>
      </c>
      <c r="L22" t="s">
        <v>130</v>
      </c>
      <c r="M22" t="s">
        <v>15</v>
      </c>
      <c r="N22" t="s">
        <v>131</v>
      </c>
      <c r="O22" s="5" t="s">
        <v>16</v>
      </c>
      <c r="P22" s="5" t="s">
        <v>16</v>
      </c>
      <c r="Q22">
        <v>0</v>
      </c>
      <c r="R22">
        <v>1</v>
      </c>
      <c r="S22">
        <v>0</v>
      </c>
      <c r="T22">
        <v>0</v>
      </c>
      <c r="U22">
        <v>0</v>
      </c>
      <c r="V22">
        <v>0</v>
      </c>
      <c r="W22" s="5" t="s">
        <v>16</v>
      </c>
      <c r="X22" s="5" t="s">
        <v>16</v>
      </c>
      <c r="Y22" s="5" t="s">
        <v>16</v>
      </c>
      <c r="Z22" s="5">
        <v>0</v>
      </c>
      <c r="AA22" s="5">
        <v>2</v>
      </c>
      <c r="AB22" t="s">
        <v>132</v>
      </c>
    </row>
    <row r="23" spans="1:29" x14ac:dyDescent="0.3">
      <c r="A23">
        <v>202</v>
      </c>
      <c r="B23">
        <f t="shared" si="3"/>
        <v>553</v>
      </c>
      <c r="C23" s="4">
        <v>45656</v>
      </c>
      <c r="D23">
        <v>1</v>
      </c>
      <c r="E23">
        <f t="shared" si="0"/>
        <v>2024</v>
      </c>
      <c r="F23">
        <f t="shared" si="1"/>
        <v>12</v>
      </c>
      <c r="G23">
        <f t="shared" si="2"/>
        <v>30</v>
      </c>
      <c r="H23" t="s">
        <v>18</v>
      </c>
      <c r="I23" t="s">
        <v>155</v>
      </c>
      <c r="J23" t="s">
        <v>34</v>
      </c>
      <c r="L23" t="s">
        <v>133</v>
      </c>
      <c r="M23" t="s">
        <v>15</v>
      </c>
      <c r="N23" t="s">
        <v>134</v>
      </c>
      <c r="O23" s="5" t="s">
        <v>16</v>
      </c>
      <c r="P23" s="5" t="s">
        <v>16</v>
      </c>
      <c r="Q23">
        <v>0</v>
      </c>
      <c r="R23">
        <v>1</v>
      </c>
      <c r="S23">
        <v>0</v>
      </c>
      <c r="T23">
        <v>0</v>
      </c>
      <c r="U23">
        <v>0</v>
      </c>
      <c r="V23">
        <v>0</v>
      </c>
      <c r="W23" s="5" t="s">
        <v>16</v>
      </c>
      <c r="X23" s="5" t="s">
        <v>16</v>
      </c>
      <c r="Y23" s="5" t="s">
        <v>16</v>
      </c>
      <c r="Z23" s="5">
        <v>0</v>
      </c>
      <c r="AA23" s="5">
        <v>1</v>
      </c>
      <c r="AB23" t="s">
        <v>135</v>
      </c>
      <c r="AC23" t="s">
        <v>136</v>
      </c>
    </row>
  </sheetData>
  <autoFilter ref="C1:AG23" xr:uid="{8F4E4C6D-2B3D-E24D-ABEA-DCF84F0EF44E}"/>
  <hyperlinks>
    <hyperlink ref="AC2" r:id="rId1" xr:uid="{2529B2D6-2D97-47B6-BAF0-25D023BF3327}"/>
    <hyperlink ref="AC4" r:id="rId2" xr:uid="{AB7A8A96-36FB-43FA-A17B-3CD45CC402AF}"/>
    <hyperlink ref="AC13" r:id="rId3" xr:uid="{12256760-986D-445B-8DFE-5F88A33D4C36}"/>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E2ABCE-A675-4F86-A04E-7C7EF5AE31FF}">
  <dimension ref="A1"/>
  <sheetViews>
    <sheetView workbookViewId="0"/>
  </sheetViews>
  <sheetFormatPr defaultRowHeight="15.6"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Armed Citizen</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Carlisle Moody</dc:creator>
  <cp:lastModifiedBy>Carlisle Moody</cp:lastModifiedBy>
  <dcterms:created xsi:type="dcterms:W3CDTF">2025-09-17T13:17:27Z</dcterms:created>
  <dcterms:modified xsi:type="dcterms:W3CDTF">2025-09-18T14:15:13Z</dcterms:modified>
</cp:coreProperties>
</file>