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lott/Desktop/"/>
    </mc:Choice>
  </mc:AlternateContent>
  <xr:revisionPtr revIDLastSave="0" documentId="8_{E1046FC0-FD54-224E-93A0-6F83B63FFFE8}" xr6:coauthVersionLast="47" xr6:coauthVersionMax="47" xr10:uidLastSave="{00000000-0000-0000-0000-000000000000}"/>
  <bookViews>
    <workbookView xWindow="600" yWindow="760" windowWidth="34560" windowHeight="21580" xr2:uid="{2CC3A88B-93FA-5A4D-90FD-9EDAA567E9DD}"/>
  </bookViews>
  <sheets>
    <sheet name="Sheet1" sheetId="1" r:id="rId1"/>
    <sheet name="Violent" sheetId="7" r:id="rId2"/>
    <sheet name="Murder" sheetId="2" r:id="rId3"/>
    <sheet name="Rape" sheetId="3" r:id="rId4"/>
    <sheet name="Robbery" sheetId="4" r:id="rId5"/>
    <sheet name="Agg Assault" sheetId="5" r:id="rId6"/>
    <sheet name="Property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2" l="1"/>
  <c r="D2" i="2"/>
  <c r="D28" i="7"/>
  <c r="C28" i="7"/>
  <c r="D5" i="7"/>
  <c r="J32" i="6"/>
  <c r="I32" i="6"/>
  <c r="J32" i="5"/>
  <c r="I32" i="5"/>
  <c r="J32" i="3"/>
  <c r="I32" i="3"/>
  <c r="K33" i="4"/>
  <c r="J33" i="4"/>
  <c r="J32" i="7"/>
  <c r="J15" i="7"/>
  <c r="J23" i="7"/>
  <c r="J25" i="7"/>
  <c r="J3" i="7"/>
  <c r="J12" i="7"/>
  <c r="J4" i="7"/>
  <c r="J9" i="7"/>
  <c r="J17" i="7"/>
  <c r="J7" i="7"/>
  <c r="J22" i="7"/>
  <c r="J10" i="7"/>
  <c r="J20" i="7"/>
  <c r="J16" i="7"/>
  <c r="J21" i="7"/>
  <c r="J14" i="7"/>
  <c r="J24" i="7"/>
  <c r="J18" i="7"/>
  <c r="J6" i="7"/>
  <c r="J8" i="7"/>
  <c r="J2" i="7"/>
  <c r="J19" i="7"/>
  <c r="J11" i="7"/>
  <c r="J13" i="7"/>
  <c r="K31" i="2"/>
  <c r="L33" i="2" s="1"/>
  <c r="C31" i="2"/>
  <c r="K22" i="2"/>
  <c r="C22" i="2"/>
  <c r="K19" i="2"/>
  <c r="C19" i="2"/>
  <c r="K23" i="2"/>
  <c r="C23" i="2"/>
  <c r="K6" i="2"/>
  <c r="C6" i="2"/>
  <c r="K11" i="2"/>
  <c r="C11" i="2"/>
  <c r="K12" i="2"/>
  <c r="C12" i="2"/>
  <c r="K17" i="2"/>
  <c r="C17" i="2"/>
  <c r="K20" i="2"/>
  <c r="C20" i="2"/>
  <c r="K3" i="2"/>
  <c r="C3" i="2"/>
  <c r="K9" i="2"/>
  <c r="C9" i="2"/>
  <c r="K10" i="2"/>
  <c r="C10" i="2"/>
  <c r="K18" i="2"/>
  <c r="C18" i="2"/>
  <c r="K24" i="2"/>
  <c r="C24" i="2"/>
  <c r="K15" i="2"/>
  <c r="C15" i="2"/>
  <c r="K8" i="2"/>
  <c r="C8" i="2"/>
  <c r="K25" i="2"/>
  <c r="C25" i="2"/>
  <c r="K13" i="2"/>
  <c r="C13" i="2"/>
  <c r="K5" i="2"/>
  <c r="C5" i="2"/>
  <c r="K14" i="2"/>
  <c r="C14" i="2"/>
  <c r="K7" i="2"/>
  <c r="C7" i="2"/>
  <c r="K4" i="2"/>
  <c r="C4" i="2"/>
  <c r="K16" i="2"/>
  <c r="C16" i="2"/>
  <c r="K21" i="2"/>
  <c r="C21" i="2"/>
  <c r="P27" i="1"/>
  <c r="N27" i="1"/>
  <c r="R26" i="1"/>
  <c r="R25" i="1"/>
  <c r="R24" i="1"/>
  <c r="R23" i="1"/>
  <c r="R22" i="1"/>
  <c r="R21" i="1"/>
  <c r="R27" i="1" s="1"/>
  <c r="R20" i="1"/>
  <c r="R19" i="1"/>
  <c r="R18" i="1"/>
  <c r="R17" i="1"/>
  <c r="R16" i="1"/>
  <c r="R15" i="1"/>
  <c r="R14" i="1"/>
  <c r="R13" i="1"/>
  <c r="R12" i="1"/>
  <c r="R10" i="1"/>
  <c r="R9" i="1"/>
  <c r="R8" i="1"/>
  <c r="R7" i="1"/>
  <c r="R6" i="1"/>
  <c r="R5" i="1"/>
  <c r="R4" i="1"/>
  <c r="R3" i="1"/>
  <c r="R2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0" i="1"/>
  <c r="P9" i="1"/>
  <c r="P8" i="1"/>
  <c r="P7" i="1"/>
  <c r="P6" i="1"/>
  <c r="P5" i="1"/>
  <c r="P4" i="1"/>
  <c r="P3" i="1"/>
  <c r="P2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0" i="1"/>
  <c r="N9" i="1"/>
  <c r="N8" i="1"/>
  <c r="N7" i="1"/>
  <c r="N6" i="1"/>
  <c r="N5" i="1"/>
  <c r="N4" i="1"/>
  <c r="N3" i="1"/>
  <c r="N2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0" i="1"/>
  <c r="L9" i="1"/>
  <c r="L8" i="1"/>
  <c r="L7" i="1"/>
  <c r="L6" i="1"/>
  <c r="L5" i="1"/>
  <c r="L4" i="1"/>
  <c r="L3" i="1"/>
  <c r="L2" i="1"/>
  <c r="L27" i="1" s="1"/>
  <c r="C2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0" i="1"/>
  <c r="J9" i="1"/>
  <c r="J8" i="1"/>
  <c r="J7" i="1"/>
  <c r="J6" i="1"/>
  <c r="J5" i="1"/>
  <c r="J4" i="1"/>
  <c r="J3" i="1"/>
  <c r="J2" i="1"/>
  <c r="J27" i="1" s="1"/>
  <c r="C3" i="1"/>
  <c r="C4" i="1"/>
  <c r="C5" i="1"/>
  <c r="C6" i="1"/>
  <c r="C7" i="1"/>
  <c r="C8" i="1"/>
  <c r="C9" i="1"/>
  <c r="C10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K28" i="2" l="1"/>
  <c r="K33" i="2" s="1"/>
  <c r="J28" i="7"/>
  <c r="C28" i="2"/>
</calcChain>
</file>

<file path=xl/sharedStrings.xml><?xml version="1.0" encoding="utf-8"?>
<sst xmlns="http://schemas.openxmlformats.org/spreadsheetml/2006/main" count="640" uniqueCount="98">
  <si>
    <t>New York, NY</t>
  </si>
  <si>
    <t>Los Angeles, CA</t>
  </si>
  <si>
    <t>Chicago, IL</t>
  </si>
  <si>
    <t>Houston, TX</t>
  </si>
  <si>
    <t>Phoenix, AZ</t>
  </si>
  <si>
    <t>Philadelphia, PA</t>
  </si>
  <si>
    <t>San Antonio, TX</t>
  </si>
  <si>
    <t>San Diego, CA</t>
  </si>
  <si>
    <t>Dallas, TX</t>
  </si>
  <si>
    <t>Jacksonville, FL</t>
  </si>
  <si>
    <t>Fort Worth, TX</t>
  </si>
  <si>
    <t>San Jose, CA</t>
  </si>
  <si>
    <t>Austin, TX</t>
  </si>
  <si>
    <t>Charlotte, NC</t>
  </si>
  <si>
    <t>Columbus, OH</t>
  </si>
  <si>
    <t>Indianapolis, IN</t>
  </si>
  <si>
    <t>San Francisco, CA</t>
  </si>
  <si>
    <t>Seattle, WA</t>
  </si>
  <si>
    <t>Denver, CO</t>
  </si>
  <si>
    <t>Oklahoma City, OK</t>
  </si>
  <si>
    <t>Nashville, TN</t>
  </si>
  <si>
    <t>Washington, D.C.</t>
  </si>
  <si>
    <t>El Paso, TX</t>
  </si>
  <si>
    <t>Las Vegas, NV</t>
  </si>
  <si>
    <t>Boston, MA</t>
  </si>
  <si>
    <t>Population</t>
  </si>
  <si>
    <t>Violent
crime</t>
  </si>
  <si>
    <t>Murder and
nonnegligent
manslaughter</t>
  </si>
  <si>
    <t>Rape</t>
  </si>
  <si>
    <t>Robbery</t>
  </si>
  <si>
    <t>Aggravated
assault</t>
  </si>
  <si>
    <t>Property
crime</t>
  </si>
  <si>
    <t>Burglary</t>
  </si>
  <si>
    <t>Larceny-
theft</t>
  </si>
  <si>
    <t>Motor
vehicle
theft</t>
  </si>
  <si>
    <t>State</t>
  </si>
  <si>
    <t>City</t>
  </si>
  <si>
    <t>NEW YORK</t>
  </si>
  <si>
    <t>New York</t>
  </si>
  <si>
    <t>CALIFORNIA</t>
  </si>
  <si>
    <t>ILLINOIS</t>
  </si>
  <si>
    <t>Chicago</t>
  </si>
  <si>
    <t>TEXAS</t>
  </si>
  <si>
    <t>Houston</t>
  </si>
  <si>
    <t>ARIZONA</t>
  </si>
  <si>
    <t>Phoenix</t>
  </si>
  <si>
    <t>PENNSYLVANIA</t>
  </si>
  <si>
    <t>Philadelphia</t>
  </si>
  <si>
    <t>San Antonio</t>
  </si>
  <si>
    <t>San Diego</t>
  </si>
  <si>
    <t>Dallas</t>
  </si>
  <si>
    <t>Fort Worth</t>
  </si>
  <si>
    <t>San Jose</t>
  </si>
  <si>
    <t>Austin</t>
  </si>
  <si>
    <t>NORTH CAROLINA</t>
  </si>
  <si>
    <t>Charlotte-Mecklenburg</t>
  </si>
  <si>
    <t>OHIO</t>
  </si>
  <si>
    <t>Columbus</t>
  </si>
  <si>
    <t>INDIANA</t>
  </si>
  <si>
    <t>Indianapolis</t>
  </si>
  <si>
    <t>San Francisco</t>
  </si>
  <si>
    <t>WASHINGTON</t>
  </si>
  <si>
    <t>Seattle</t>
  </si>
  <si>
    <t>COLORADO</t>
  </si>
  <si>
    <t>Denver</t>
  </si>
  <si>
    <t>OKLAHOMA</t>
  </si>
  <si>
    <t>Oklahoma City</t>
  </si>
  <si>
    <t>TENNESSEE</t>
  </si>
  <si>
    <t>Metropolitan Nashville Police Department</t>
  </si>
  <si>
    <t>DISTRICT OF COLUMBIA</t>
  </si>
  <si>
    <t>Washington</t>
  </si>
  <si>
    <t>El Paso</t>
  </si>
  <si>
    <t>MASSACHUSETTS</t>
  </si>
  <si>
    <t>Boston</t>
  </si>
  <si>
    <t>NEVADA</t>
  </si>
  <si>
    <t>Las Vegas Metropolitan Police Department</t>
  </si>
  <si>
    <t xml:space="preserve">Because of changes in this agency's reporting practices, figures are not comparable to previous years' data. </t>
  </si>
  <si>
    <t xml:space="preserve">Limited data for 2024 were available for Florida. </t>
  </si>
  <si>
    <t>Jacksonville</t>
  </si>
  <si>
    <t>FLORIDA</t>
  </si>
  <si>
    <t>Arson</t>
  </si>
  <si>
    <r>
      <t>Los Angeles</t>
    </r>
    <r>
      <rPr>
        <vertAlign val="superscript"/>
        <sz val="12"/>
        <color theme="1"/>
        <rFont val="Calibri"/>
        <family val="2"/>
        <scheme val="minor"/>
      </rPr>
      <t>2</t>
    </r>
  </si>
  <si>
    <t>Note</t>
  </si>
  <si>
    <t>No.</t>
  </si>
  <si>
    <t>25 Most Populous Cities</t>
  </si>
  <si>
    <t>.</t>
  </si>
  <si>
    <t>Murder and nonnegligent manslaughter rate per 100,000 inhabitants</t>
  </si>
  <si>
    <r>
      <t>Los Angeles</t>
    </r>
    <r>
      <rPr>
        <vertAlign val="superscript"/>
        <sz val="12"/>
        <color rgb="FF000000"/>
        <rFont val="Calibri"/>
        <family val="2"/>
        <scheme val="minor"/>
      </rPr>
      <t>2</t>
    </r>
  </si>
  <si>
    <t xml:space="preserve"> . </t>
  </si>
  <si>
    <t>Average</t>
  </si>
  <si>
    <t>N/A</t>
  </si>
  <si>
    <t>D.C.'s Rate relative to the Average</t>
  </si>
  <si>
    <t>Robbery (Rate per 100,000 inhabitants)</t>
  </si>
  <si>
    <t>Violent crime (Rate per 100,000 inhabitants)</t>
  </si>
  <si>
    <t>D.C.'s Violent Crime Rate Compared to the Rate for the Worst City</t>
  </si>
  <si>
    <t>Rank of City by Population</t>
  </si>
  <si>
    <t>D.C.'s Robbery Rate Compared to the Rate for the Worst City</t>
  </si>
  <si>
    <t>D.C.'s Murder Rate Compared to the Rate for the Worst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</si>
</sst>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9" formatCode="0.0%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vertAlign val="superscript"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rgb="FF000000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Calibri"/>
      <family val="2"/>
      <scheme val="minor"/>
    </font>
    <font>
      <vertAlign val="superscript"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43" fontId="0" fillId="0" borderId="0" xfId="1" applyFont="1" applyBorder="1" applyAlignment="1">
      <alignment horizontal="right" vertical="center"/>
    </xf>
    <xf numFmtId="43" fontId="0" fillId="0" borderId="0" xfId="1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3" fontId="2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43" fontId="7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43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3" fontId="11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164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 wrapText="1"/>
    </xf>
    <xf numFmtId="4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43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3" fontId="13" fillId="0" borderId="0" xfId="0" applyNumberFormat="1" applyFont="1" applyAlignment="1">
      <alignment vertical="center"/>
    </xf>
    <xf numFmtId="4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69" fontId="0" fillId="0" borderId="0" xfId="2" applyNumberFormat="1" applyFont="1"/>
    <xf numFmtId="10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169" fontId="3" fillId="0" borderId="0" xfId="2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169" fontId="2" fillId="0" borderId="0" xfId="0" applyNumberFormat="1" applyFont="1" applyAlignment="1">
      <alignment horizontal="center" vertical="center" wrapText="1"/>
    </xf>
    <xf numFmtId="43" fontId="7" fillId="0" borderId="0" xfId="1" applyFont="1" applyBorder="1" applyAlignment="1">
      <alignment vertical="center"/>
    </xf>
    <xf numFmtId="4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/>
    </xf>
    <xf numFmtId="169" fontId="11" fillId="0" borderId="0" xfId="2" applyNumberFormat="1" applyFont="1" applyAlignment="1">
      <alignment horizontal="center" vertical="center"/>
    </xf>
    <xf numFmtId="169" fontId="5" fillId="0" borderId="0" xfId="2" applyNumberFormat="1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07D20-8F9F-D14E-864C-6D47B3ADBE67}">
  <dimension ref="A1:Y29"/>
  <sheetViews>
    <sheetView tabSelected="1" workbookViewId="0">
      <selection activeCell="A23" sqref="A23:XFD23"/>
    </sheetView>
  </sheetViews>
  <sheetFormatPr baseColWidth="10" defaultRowHeight="16" x14ac:dyDescent="0.2"/>
  <cols>
    <col min="1" max="1" width="3.5" style="2" bestFit="1" customWidth="1"/>
    <col min="2" max="2" width="20.6640625" style="1" bestFit="1" customWidth="1"/>
    <col min="3" max="3" width="22.1640625" style="2" bestFit="1" customWidth="1"/>
    <col min="4" max="4" width="48" style="1" customWidth="1"/>
    <col min="5" max="5" width="24.83203125" style="1" bestFit="1" customWidth="1"/>
    <col min="6" max="6" width="40.83203125" style="1" bestFit="1" customWidth="1"/>
    <col min="7" max="7" width="11.1640625" style="1" bestFit="1" customWidth="1"/>
    <col min="8" max="8" width="7.6640625" style="1" bestFit="1" customWidth="1"/>
    <col min="9" max="10" width="14.33203125" style="2" customWidth="1"/>
    <col min="11" max="11" width="6.33203125" style="2" bestFit="1" customWidth="1"/>
    <col min="12" max="12" width="13" style="2" customWidth="1"/>
    <col min="13" max="13" width="9.33203125" style="2" bestFit="1" customWidth="1"/>
    <col min="14" max="14" width="13.33203125" style="2" customWidth="1"/>
    <col min="15" max="15" width="12.33203125" style="2" bestFit="1" customWidth="1"/>
    <col min="16" max="16" width="12.33203125" style="2" customWidth="1"/>
    <col min="17" max="17" width="9.5" style="2" bestFit="1" customWidth="1"/>
    <col min="18" max="18" width="9.5" style="2" customWidth="1"/>
    <col min="19" max="19" width="9.5" style="2" bestFit="1" customWidth="1"/>
    <col min="20" max="20" width="9" style="2" bestFit="1" customWidth="1"/>
    <col min="21" max="21" width="12.5" style="2" customWidth="1"/>
    <col min="22" max="22" width="7" style="2" bestFit="1" customWidth="1"/>
    <col min="23" max="23" width="12.5" style="2" bestFit="1" customWidth="1"/>
    <col min="24" max="24" width="17.1640625" style="2" bestFit="1" customWidth="1"/>
    <col min="25" max="25" width="10.83203125" style="2"/>
    <col min="26" max="16384" width="10.83203125" style="1"/>
  </cols>
  <sheetData>
    <row r="1" spans="1:25" s="5" customFormat="1" ht="51" x14ac:dyDescent="0.2">
      <c r="A1" s="8" t="s">
        <v>83</v>
      </c>
      <c r="B1" s="8" t="s">
        <v>84</v>
      </c>
      <c r="C1" s="10" t="s">
        <v>86</v>
      </c>
      <c r="D1" s="8" t="s">
        <v>82</v>
      </c>
      <c r="E1" s="8" t="s">
        <v>35</v>
      </c>
      <c r="F1" s="8" t="s">
        <v>36</v>
      </c>
      <c r="G1" s="9" t="s">
        <v>25</v>
      </c>
      <c r="H1" s="10" t="s">
        <v>26</v>
      </c>
      <c r="I1" s="10" t="s">
        <v>27</v>
      </c>
      <c r="J1" s="10"/>
      <c r="K1" s="8" t="s">
        <v>28</v>
      </c>
      <c r="L1" s="8"/>
      <c r="M1" s="8" t="s">
        <v>29</v>
      </c>
      <c r="N1" s="8"/>
      <c r="O1" s="10" t="s">
        <v>30</v>
      </c>
      <c r="P1" s="10"/>
      <c r="Q1" s="10" t="s">
        <v>31</v>
      </c>
      <c r="R1" s="10"/>
      <c r="S1" s="8" t="s">
        <v>32</v>
      </c>
      <c r="T1" s="10" t="s">
        <v>33</v>
      </c>
      <c r="U1" s="10" t="s">
        <v>34</v>
      </c>
      <c r="V1" s="8" t="s">
        <v>80</v>
      </c>
    </row>
    <row r="2" spans="1:25" ht="15.75" customHeight="1" x14ac:dyDescent="0.2">
      <c r="A2" s="6">
        <v>1</v>
      </c>
      <c r="B2" s="7" t="s">
        <v>0</v>
      </c>
      <c r="C2" s="16">
        <f>I2/G2*100000</f>
        <v>3.9160065986518573</v>
      </c>
      <c r="D2" s="7"/>
      <c r="E2" s="11" t="s">
        <v>37</v>
      </c>
      <c r="F2" s="7" t="s">
        <v>38</v>
      </c>
      <c r="G2" s="12">
        <v>8299271</v>
      </c>
      <c r="H2" s="12">
        <v>55690</v>
      </c>
      <c r="I2" s="12">
        <v>325</v>
      </c>
      <c r="J2" s="18">
        <f>(I2/G2)*100000</f>
        <v>3.9160065986518573</v>
      </c>
      <c r="K2" s="12">
        <v>1943</v>
      </c>
      <c r="L2" s="17">
        <f>(K2/G2)*100000</f>
        <v>23.411694834401722</v>
      </c>
      <c r="M2" s="12">
        <v>15559</v>
      </c>
      <c r="N2" s="12">
        <f>(M2/G2)*100000</f>
        <v>187.4742974413054</v>
      </c>
      <c r="O2" s="12">
        <v>37863</v>
      </c>
      <c r="P2" s="12">
        <f>(O2/G2)*100000</f>
        <v>456.22079336847776</v>
      </c>
      <c r="Q2" s="12">
        <v>196549</v>
      </c>
      <c r="R2" s="12">
        <f>(Q2/G2)*100000</f>
        <v>2368.2682491028431</v>
      </c>
      <c r="S2" s="12">
        <v>12842</v>
      </c>
      <c r="T2" s="12">
        <v>167230</v>
      </c>
      <c r="U2" s="12">
        <v>16477</v>
      </c>
      <c r="V2" s="12">
        <v>826</v>
      </c>
      <c r="W2" s="1"/>
      <c r="X2" s="1"/>
      <c r="Y2" s="1"/>
    </row>
    <row r="3" spans="1:25" ht="34" x14ac:dyDescent="0.2">
      <c r="A3" s="6">
        <v>2</v>
      </c>
      <c r="B3" s="7" t="s">
        <v>1</v>
      </c>
      <c r="C3" s="16">
        <f t="shared" ref="C3:C26" si="0">I3/G3*100000</f>
        <v>6.9540443035840722</v>
      </c>
      <c r="D3" s="13" t="s">
        <v>76</v>
      </c>
      <c r="E3" s="11" t="s">
        <v>39</v>
      </c>
      <c r="F3" s="7" t="s">
        <v>81</v>
      </c>
      <c r="G3" s="12">
        <v>3796352</v>
      </c>
      <c r="H3" s="12">
        <v>27656</v>
      </c>
      <c r="I3" s="12">
        <v>264</v>
      </c>
      <c r="J3" s="18">
        <f t="shared" ref="J3:J26" si="1">(I3/G3)*100000</f>
        <v>6.9540443035840722</v>
      </c>
      <c r="K3" s="12">
        <v>1530</v>
      </c>
      <c r="L3" s="17">
        <f t="shared" ref="L3:L26" si="2">(K3/G3)*100000</f>
        <v>40.301847668498603</v>
      </c>
      <c r="M3" s="12">
        <v>7967</v>
      </c>
      <c r="N3" s="12">
        <f t="shared" ref="N3:N26" si="3">(M3/G3)*100000</f>
        <v>209.85935972217538</v>
      </c>
      <c r="O3" s="12">
        <v>17895</v>
      </c>
      <c r="P3" s="12">
        <f t="shared" ref="P3:P26" si="4">(O3/G3)*100000</f>
        <v>471.37357125998852</v>
      </c>
      <c r="Q3" s="12">
        <v>56335</v>
      </c>
      <c r="R3" s="12">
        <f t="shared" ref="R3:R26" si="5">(Q3/G3)*100000</f>
        <v>1483.9245675848815</v>
      </c>
      <c r="S3" s="12">
        <v>14152</v>
      </c>
      <c r="T3" s="12">
        <v>32326</v>
      </c>
      <c r="U3" s="12">
        <v>9857</v>
      </c>
      <c r="V3" s="12">
        <v>407</v>
      </c>
      <c r="W3" s="1"/>
      <c r="X3" s="1"/>
      <c r="Y3" s="1"/>
    </row>
    <row r="4" spans="1:25" ht="15.75" customHeight="1" x14ac:dyDescent="0.2">
      <c r="A4" s="6">
        <v>3</v>
      </c>
      <c r="B4" s="7" t="s">
        <v>2</v>
      </c>
      <c r="C4" s="16">
        <f t="shared" si="0"/>
        <v>17.470737462187792</v>
      </c>
      <c r="D4" s="7"/>
      <c r="E4" s="11" t="s">
        <v>40</v>
      </c>
      <c r="F4" s="7" t="s">
        <v>41</v>
      </c>
      <c r="G4" s="12">
        <v>2638698</v>
      </c>
      <c r="H4" s="12">
        <v>14245</v>
      </c>
      <c r="I4" s="12">
        <v>461</v>
      </c>
      <c r="J4" s="18">
        <f t="shared" si="1"/>
        <v>17.470737462187792</v>
      </c>
      <c r="K4" s="12">
        <v>1551</v>
      </c>
      <c r="L4" s="17">
        <f t="shared" si="2"/>
        <v>58.778988728532021</v>
      </c>
      <c r="M4" s="12">
        <v>8847</v>
      </c>
      <c r="N4" s="12">
        <f t="shared" si="3"/>
        <v>335.27898986545637</v>
      </c>
      <c r="O4" s="12">
        <v>3386</v>
      </c>
      <c r="P4" s="12">
        <f t="shared" si="4"/>
        <v>128.32086127324916</v>
      </c>
      <c r="Q4" s="12">
        <v>91626</v>
      </c>
      <c r="R4" s="12">
        <f t="shared" si="5"/>
        <v>3472.3943399358318</v>
      </c>
      <c r="S4" s="12">
        <v>7778</v>
      </c>
      <c r="T4" s="12">
        <v>61185</v>
      </c>
      <c r="U4" s="12">
        <v>22663</v>
      </c>
      <c r="V4" s="12">
        <v>462</v>
      </c>
      <c r="W4" s="1"/>
      <c r="X4" s="1"/>
      <c r="Y4" s="1"/>
    </row>
    <row r="5" spans="1:25" ht="15.75" customHeight="1" x14ac:dyDescent="0.2">
      <c r="A5" s="6">
        <v>4</v>
      </c>
      <c r="B5" s="7" t="s">
        <v>3</v>
      </c>
      <c r="C5" s="16">
        <f t="shared" si="0"/>
        <v>13.798099311819797</v>
      </c>
      <c r="D5" s="7"/>
      <c r="E5" s="7" t="s">
        <v>42</v>
      </c>
      <c r="F5" s="7" t="s">
        <v>43</v>
      </c>
      <c r="G5" s="12">
        <v>2319160</v>
      </c>
      <c r="H5" s="12">
        <v>26628</v>
      </c>
      <c r="I5" s="12">
        <v>320</v>
      </c>
      <c r="J5" s="18">
        <f t="shared" si="1"/>
        <v>13.798099311819797</v>
      </c>
      <c r="K5" s="12">
        <v>1693</v>
      </c>
      <c r="L5" s="17">
        <f t="shared" si="2"/>
        <v>73.000569171596609</v>
      </c>
      <c r="M5" s="12">
        <v>6355</v>
      </c>
      <c r="N5" s="12">
        <f t="shared" si="3"/>
        <v>274.02162852067124</v>
      </c>
      <c r="O5" s="12">
        <v>18260</v>
      </c>
      <c r="P5" s="12">
        <f t="shared" si="4"/>
        <v>787.35404198071717</v>
      </c>
      <c r="Q5" s="12">
        <v>99572</v>
      </c>
      <c r="R5" s="12">
        <f t="shared" si="5"/>
        <v>4293.4510771141277</v>
      </c>
      <c r="S5" s="12">
        <v>14953</v>
      </c>
      <c r="T5" s="12">
        <v>68315</v>
      </c>
      <c r="U5" s="12">
        <v>16304</v>
      </c>
      <c r="V5" s="12">
        <v>228</v>
      </c>
      <c r="W5" s="1"/>
      <c r="X5" s="1"/>
      <c r="Y5" s="1"/>
    </row>
    <row r="6" spans="1:25" ht="15.75" customHeight="1" x14ac:dyDescent="0.2">
      <c r="A6" s="6">
        <v>5</v>
      </c>
      <c r="B6" s="7" t="s">
        <v>4</v>
      </c>
      <c r="C6" s="16">
        <f t="shared" si="0"/>
        <v>8.3593485481495478</v>
      </c>
      <c r="D6" s="7"/>
      <c r="E6" s="11" t="s">
        <v>44</v>
      </c>
      <c r="F6" s="7" t="s">
        <v>45</v>
      </c>
      <c r="G6" s="12">
        <v>1662809</v>
      </c>
      <c r="H6" s="12">
        <v>13296</v>
      </c>
      <c r="I6" s="12">
        <v>139</v>
      </c>
      <c r="J6" s="18">
        <f t="shared" si="1"/>
        <v>8.3593485481495478</v>
      </c>
      <c r="K6" s="12">
        <v>1069</v>
      </c>
      <c r="L6" s="17">
        <f t="shared" si="2"/>
        <v>64.288802863106952</v>
      </c>
      <c r="M6" s="12">
        <v>3020</v>
      </c>
      <c r="N6" s="12">
        <f t="shared" si="3"/>
        <v>181.62037852814123</v>
      </c>
      <c r="O6" s="12">
        <v>9068</v>
      </c>
      <c r="P6" s="12">
        <f t="shared" si="4"/>
        <v>545.34224916992878</v>
      </c>
      <c r="Q6" s="12">
        <v>38666</v>
      </c>
      <c r="R6" s="12">
        <f t="shared" si="5"/>
        <v>2325.3422371420888</v>
      </c>
      <c r="S6" s="12">
        <v>5274</v>
      </c>
      <c r="T6" s="12">
        <v>26308</v>
      </c>
      <c r="U6" s="12">
        <v>7084</v>
      </c>
      <c r="V6" s="12">
        <v>226</v>
      </c>
      <c r="W6" s="1"/>
      <c r="X6" s="1"/>
      <c r="Y6" s="1"/>
    </row>
    <row r="7" spans="1:25" ht="15.75" customHeight="1" x14ac:dyDescent="0.2">
      <c r="A7" s="6">
        <v>6</v>
      </c>
      <c r="B7" s="7" t="s">
        <v>5</v>
      </c>
      <c r="C7" s="16">
        <f t="shared" si="0"/>
        <v>16.911310503924778</v>
      </c>
      <c r="D7" s="7"/>
      <c r="E7" s="7" t="s">
        <v>46</v>
      </c>
      <c r="F7" s="7" t="s">
        <v>47</v>
      </c>
      <c r="G7" s="12">
        <v>1549259</v>
      </c>
      <c r="H7" s="12">
        <v>14078</v>
      </c>
      <c r="I7" s="12">
        <v>262</v>
      </c>
      <c r="J7" s="18">
        <f t="shared" si="1"/>
        <v>16.911310503924778</v>
      </c>
      <c r="K7" s="12">
        <v>714</v>
      </c>
      <c r="L7" s="17">
        <f t="shared" si="2"/>
        <v>46.086548472527831</v>
      </c>
      <c r="M7" s="12">
        <v>4233</v>
      </c>
      <c r="N7" s="12">
        <f t="shared" si="3"/>
        <v>273.22739451570072</v>
      </c>
      <c r="O7" s="12">
        <v>8869</v>
      </c>
      <c r="P7" s="12">
        <f t="shared" si="4"/>
        <v>572.46722465385062</v>
      </c>
      <c r="Q7" s="12">
        <v>70463</v>
      </c>
      <c r="R7" s="12">
        <f t="shared" si="5"/>
        <v>4548.1743207559221</v>
      </c>
      <c r="S7" s="12">
        <v>4942</v>
      </c>
      <c r="T7" s="12">
        <v>49942</v>
      </c>
      <c r="U7" s="12">
        <v>15579</v>
      </c>
      <c r="V7" s="12">
        <v>723</v>
      </c>
      <c r="W7" s="1"/>
      <c r="X7" s="1"/>
      <c r="Y7" s="1"/>
    </row>
    <row r="8" spans="1:25" ht="15.75" customHeight="1" x14ac:dyDescent="0.2">
      <c r="A8" s="6">
        <v>7</v>
      </c>
      <c r="B8" s="7" t="s">
        <v>6</v>
      </c>
      <c r="C8" s="16">
        <f t="shared" si="0"/>
        <v>8.3858383659368574</v>
      </c>
      <c r="D8" s="7"/>
      <c r="E8" s="7" t="s">
        <v>42</v>
      </c>
      <c r="F8" s="7" t="s">
        <v>48</v>
      </c>
      <c r="G8" s="12">
        <v>1514458</v>
      </c>
      <c r="H8" s="12">
        <v>8998</v>
      </c>
      <c r="I8" s="12">
        <v>127</v>
      </c>
      <c r="J8" s="18">
        <f t="shared" si="1"/>
        <v>8.3858383659368574</v>
      </c>
      <c r="K8" s="12">
        <v>1267</v>
      </c>
      <c r="L8" s="17">
        <f t="shared" si="2"/>
        <v>83.660292989307067</v>
      </c>
      <c r="M8" s="12">
        <v>1641</v>
      </c>
      <c r="N8" s="12">
        <f t="shared" si="3"/>
        <v>108.35559652364081</v>
      </c>
      <c r="O8" s="12">
        <v>5963</v>
      </c>
      <c r="P8" s="12">
        <f t="shared" si="4"/>
        <v>393.73822185890924</v>
      </c>
      <c r="Q8" s="12">
        <v>70023</v>
      </c>
      <c r="R8" s="12">
        <f t="shared" si="5"/>
        <v>4623.6343299054843</v>
      </c>
      <c r="S8" s="12">
        <v>7505</v>
      </c>
      <c r="T8" s="12">
        <v>49853</v>
      </c>
      <c r="U8" s="12">
        <v>12665</v>
      </c>
      <c r="V8" s="12">
        <v>177</v>
      </c>
      <c r="W8" s="1"/>
      <c r="X8" s="1"/>
      <c r="Y8" s="1"/>
    </row>
    <row r="9" spans="1:25" ht="15.75" customHeight="1" x14ac:dyDescent="0.2">
      <c r="A9" s="6">
        <v>8</v>
      </c>
      <c r="B9" s="7" t="s">
        <v>7</v>
      </c>
      <c r="C9" s="16">
        <f t="shared" si="0"/>
        <v>2.5197548782454442</v>
      </c>
      <c r="D9" s="7"/>
      <c r="E9" s="11" t="s">
        <v>39</v>
      </c>
      <c r="F9" s="7" t="s">
        <v>49</v>
      </c>
      <c r="G9" s="12">
        <v>1389024</v>
      </c>
      <c r="H9" s="12">
        <v>5726</v>
      </c>
      <c r="I9" s="12">
        <v>35</v>
      </c>
      <c r="J9" s="18">
        <f t="shared" si="1"/>
        <v>2.5197548782454442</v>
      </c>
      <c r="K9" s="12">
        <v>297</v>
      </c>
      <c r="L9" s="17">
        <f t="shared" si="2"/>
        <v>21.381919966825627</v>
      </c>
      <c r="M9" s="12">
        <v>1075</v>
      </c>
      <c r="N9" s="12">
        <f t="shared" si="3"/>
        <v>77.392471260395794</v>
      </c>
      <c r="O9" s="12">
        <v>4319</v>
      </c>
      <c r="P9" s="12">
        <f t="shared" si="4"/>
        <v>310.93775197548786</v>
      </c>
      <c r="Q9" s="12">
        <v>23197</v>
      </c>
      <c r="R9" s="12">
        <f t="shared" si="5"/>
        <v>1670.021540304559</v>
      </c>
      <c r="S9" s="12">
        <v>2603</v>
      </c>
      <c r="T9" s="12">
        <v>15100</v>
      </c>
      <c r="U9" s="12">
        <v>5494</v>
      </c>
      <c r="V9" s="12">
        <v>136</v>
      </c>
      <c r="W9" s="1"/>
      <c r="X9" s="1"/>
      <c r="Y9" s="1"/>
    </row>
    <row r="10" spans="1:25" ht="15.75" customHeight="1" x14ac:dyDescent="0.2">
      <c r="A10" s="6">
        <v>9</v>
      </c>
      <c r="B10" s="7" t="s">
        <v>8</v>
      </c>
      <c r="C10" s="16">
        <f t="shared" si="0"/>
        <v>13.62086474329967</v>
      </c>
      <c r="D10" s="7"/>
      <c r="E10" s="7" t="s">
        <v>42</v>
      </c>
      <c r="F10" s="7" t="s">
        <v>50</v>
      </c>
      <c r="G10" s="12">
        <v>1321502</v>
      </c>
      <c r="H10" s="12">
        <v>8698</v>
      </c>
      <c r="I10" s="12">
        <v>180</v>
      </c>
      <c r="J10" s="18">
        <f t="shared" si="1"/>
        <v>13.62086474329967</v>
      </c>
      <c r="K10" s="12">
        <v>475</v>
      </c>
      <c r="L10" s="17">
        <f t="shared" si="2"/>
        <v>35.943948628151901</v>
      </c>
      <c r="M10" s="12">
        <v>2227</v>
      </c>
      <c r="N10" s="12">
        <f t="shared" si="3"/>
        <v>168.52036546293536</v>
      </c>
      <c r="O10" s="12">
        <v>5816</v>
      </c>
      <c r="P10" s="12">
        <f t="shared" si="4"/>
        <v>440.10527415017157</v>
      </c>
      <c r="Q10" s="12">
        <v>44295</v>
      </c>
      <c r="R10" s="12">
        <f t="shared" si="5"/>
        <v>3351.8677989136604</v>
      </c>
      <c r="S10" s="12">
        <v>6133</v>
      </c>
      <c r="T10" s="12">
        <v>23619</v>
      </c>
      <c r="U10" s="12">
        <v>14543</v>
      </c>
      <c r="V10" s="12">
        <v>149</v>
      </c>
      <c r="W10" s="1"/>
      <c r="X10" s="1"/>
      <c r="Y10" s="1"/>
    </row>
    <row r="11" spans="1:25" x14ac:dyDescent="0.2">
      <c r="A11" s="6">
        <v>10</v>
      </c>
      <c r="B11" s="7" t="s">
        <v>9</v>
      </c>
      <c r="C11" s="15" t="s">
        <v>85</v>
      </c>
      <c r="D11" s="7" t="s">
        <v>77</v>
      </c>
      <c r="E11" s="7" t="s">
        <v>79</v>
      </c>
      <c r="F11" s="7" t="s">
        <v>78</v>
      </c>
      <c r="G11" s="14" t="s">
        <v>85</v>
      </c>
      <c r="H11" s="14" t="s">
        <v>85</v>
      </c>
      <c r="I11" s="14" t="s">
        <v>85</v>
      </c>
      <c r="J11" s="18"/>
      <c r="K11" s="14" t="s">
        <v>85</v>
      </c>
      <c r="L11" s="17"/>
      <c r="M11" s="14" t="s">
        <v>85</v>
      </c>
      <c r="N11" s="12"/>
      <c r="O11" s="14" t="s">
        <v>85</v>
      </c>
      <c r="P11" s="12"/>
      <c r="Q11" s="14" t="s">
        <v>85</v>
      </c>
      <c r="R11" s="12"/>
      <c r="S11" s="14" t="s">
        <v>85</v>
      </c>
      <c r="T11" s="14" t="s">
        <v>85</v>
      </c>
      <c r="U11" s="14" t="s">
        <v>85</v>
      </c>
      <c r="V11" s="14" t="s">
        <v>85</v>
      </c>
    </row>
    <row r="12" spans="1:25" ht="15.75" customHeight="1" x14ac:dyDescent="0.2">
      <c r="A12" s="6">
        <v>11</v>
      </c>
      <c r="B12" s="7" t="s">
        <v>10</v>
      </c>
      <c r="C12" s="16">
        <f t="shared" si="0"/>
        <v>7.4187248615505546</v>
      </c>
      <c r="D12" s="7"/>
      <c r="E12" s="7" t="s">
        <v>42</v>
      </c>
      <c r="F12" s="7" t="s">
        <v>51</v>
      </c>
      <c r="G12" s="12">
        <v>997476</v>
      </c>
      <c r="H12" s="12">
        <v>4572</v>
      </c>
      <c r="I12" s="12">
        <v>74</v>
      </c>
      <c r="J12" s="18">
        <f t="shared" si="1"/>
        <v>7.4187248615505546</v>
      </c>
      <c r="K12" s="12">
        <v>551</v>
      </c>
      <c r="L12" s="17">
        <f t="shared" si="2"/>
        <v>55.239424306950745</v>
      </c>
      <c r="M12" s="12">
        <v>724</v>
      </c>
      <c r="N12" s="12">
        <f t="shared" si="3"/>
        <v>72.583199996791905</v>
      </c>
      <c r="O12" s="12">
        <v>3223</v>
      </c>
      <c r="P12" s="12">
        <f t="shared" si="4"/>
        <v>323.11554363212753</v>
      </c>
      <c r="Q12" s="12">
        <v>26930</v>
      </c>
      <c r="R12" s="12">
        <f t="shared" si="5"/>
        <v>2699.8143313723835</v>
      </c>
      <c r="S12" s="12">
        <v>3437</v>
      </c>
      <c r="T12" s="12">
        <v>18372</v>
      </c>
      <c r="U12" s="12">
        <v>5121</v>
      </c>
      <c r="V12" s="12">
        <v>130</v>
      </c>
      <c r="W12" s="1"/>
      <c r="X12" s="1"/>
      <c r="Y12" s="1"/>
    </row>
    <row r="13" spans="1:25" ht="15.75" customHeight="1" x14ac:dyDescent="0.2">
      <c r="A13" s="6">
        <v>12</v>
      </c>
      <c r="B13" s="7" t="s">
        <v>11</v>
      </c>
      <c r="C13" s="16">
        <f t="shared" si="0"/>
        <v>2.7172777057815312</v>
      </c>
      <c r="D13" s="7"/>
      <c r="E13" s="11" t="s">
        <v>39</v>
      </c>
      <c r="F13" s="7" t="s">
        <v>52</v>
      </c>
      <c r="G13" s="12">
        <v>956840</v>
      </c>
      <c r="H13" s="12">
        <v>5806</v>
      </c>
      <c r="I13" s="12">
        <v>26</v>
      </c>
      <c r="J13" s="18">
        <f t="shared" si="1"/>
        <v>2.7172777057815312</v>
      </c>
      <c r="K13" s="12">
        <v>740</v>
      </c>
      <c r="L13" s="17">
        <f t="shared" si="2"/>
        <v>77.33790393378203</v>
      </c>
      <c r="M13" s="12">
        <v>1347</v>
      </c>
      <c r="N13" s="12">
        <f t="shared" si="3"/>
        <v>140.77588729568163</v>
      </c>
      <c r="O13" s="12">
        <v>3693</v>
      </c>
      <c r="P13" s="12">
        <f t="shared" si="4"/>
        <v>385.95794490196897</v>
      </c>
      <c r="Q13" s="12">
        <v>24762</v>
      </c>
      <c r="R13" s="12">
        <f t="shared" si="5"/>
        <v>2587.8934827139333</v>
      </c>
      <c r="S13" s="12">
        <v>4086</v>
      </c>
      <c r="T13" s="12">
        <v>14575</v>
      </c>
      <c r="U13" s="12">
        <v>6101</v>
      </c>
      <c r="V13" s="12">
        <v>147</v>
      </c>
      <c r="W13" s="1"/>
      <c r="X13" s="1"/>
      <c r="Y13" s="1"/>
    </row>
    <row r="14" spans="1:25" ht="15.75" customHeight="1" x14ac:dyDescent="0.2">
      <c r="A14" s="6">
        <v>13</v>
      </c>
      <c r="B14" s="7" t="s">
        <v>12</v>
      </c>
      <c r="C14" s="16">
        <f t="shared" si="0"/>
        <v>6.6015784881979016</v>
      </c>
      <c r="D14" s="7"/>
      <c r="E14" s="7" t="s">
        <v>42</v>
      </c>
      <c r="F14" s="7" t="s">
        <v>53</v>
      </c>
      <c r="G14" s="12">
        <v>984613</v>
      </c>
      <c r="H14" s="12">
        <v>4597</v>
      </c>
      <c r="I14" s="12">
        <v>65</v>
      </c>
      <c r="J14" s="18">
        <f t="shared" si="1"/>
        <v>6.6015784881979016</v>
      </c>
      <c r="K14" s="12">
        <v>666</v>
      </c>
      <c r="L14" s="17">
        <f t="shared" si="2"/>
        <v>67.640788817535423</v>
      </c>
      <c r="M14" s="12">
        <v>841</v>
      </c>
      <c r="N14" s="12">
        <f t="shared" si="3"/>
        <v>85.414269362683612</v>
      </c>
      <c r="O14" s="12">
        <v>3025</v>
      </c>
      <c r="P14" s="12">
        <f t="shared" si="4"/>
        <v>307.22730656613311</v>
      </c>
      <c r="Q14" s="12">
        <v>31920</v>
      </c>
      <c r="R14" s="12">
        <f t="shared" si="5"/>
        <v>3241.8828514350307</v>
      </c>
      <c r="S14" s="12">
        <v>4383</v>
      </c>
      <c r="T14" s="12">
        <v>21643</v>
      </c>
      <c r="U14" s="12">
        <v>5894</v>
      </c>
      <c r="V14" s="12">
        <v>151</v>
      </c>
      <c r="W14" s="1"/>
      <c r="X14" s="1"/>
      <c r="Y14" s="1"/>
    </row>
    <row r="15" spans="1:25" ht="15.75" customHeight="1" x14ac:dyDescent="0.2">
      <c r="A15" s="6">
        <v>14</v>
      </c>
      <c r="B15" s="7" t="s">
        <v>13</v>
      </c>
      <c r="C15" s="16">
        <f t="shared" si="0"/>
        <v>10.865989453012071</v>
      </c>
      <c r="D15" s="7"/>
      <c r="E15" s="11" t="s">
        <v>54</v>
      </c>
      <c r="F15" s="7" t="s">
        <v>55</v>
      </c>
      <c r="G15" s="12">
        <v>1003130</v>
      </c>
      <c r="H15" s="12">
        <v>7355</v>
      </c>
      <c r="I15" s="12">
        <v>109</v>
      </c>
      <c r="J15" s="18">
        <f t="shared" si="1"/>
        <v>10.865989453012071</v>
      </c>
      <c r="K15" s="12">
        <v>250</v>
      </c>
      <c r="L15" s="17">
        <f t="shared" si="2"/>
        <v>24.921994158284566</v>
      </c>
      <c r="M15" s="12">
        <v>1308</v>
      </c>
      <c r="N15" s="12">
        <f t="shared" si="3"/>
        <v>130.39187343614486</v>
      </c>
      <c r="O15" s="12">
        <v>5688</v>
      </c>
      <c r="P15" s="12">
        <f t="shared" si="4"/>
        <v>567.02521108929045</v>
      </c>
      <c r="Q15" s="12">
        <v>37169</v>
      </c>
      <c r="R15" s="12">
        <f t="shared" si="5"/>
        <v>3705.302403477117</v>
      </c>
      <c r="S15" s="12">
        <v>4284</v>
      </c>
      <c r="T15" s="12">
        <v>25261</v>
      </c>
      <c r="U15" s="12">
        <v>7624</v>
      </c>
      <c r="V15" s="12">
        <v>164</v>
      </c>
      <c r="W15" s="1"/>
      <c r="X15" s="1"/>
      <c r="Y15" s="1"/>
    </row>
    <row r="16" spans="1:25" ht="15.75" customHeight="1" x14ac:dyDescent="0.2">
      <c r="A16" s="6">
        <v>15</v>
      </c>
      <c r="B16" s="7" t="s">
        <v>14</v>
      </c>
      <c r="C16" s="16">
        <f t="shared" si="0"/>
        <v>12.234460323754407</v>
      </c>
      <c r="D16" s="7"/>
      <c r="E16" s="7" t="s">
        <v>56</v>
      </c>
      <c r="F16" s="7" t="s">
        <v>57</v>
      </c>
      <c r="G16" s="12">
        <v>915447</v>
      </c>
      <c r="H16" s="12">
        <v>3981</v>
      </c>
      <c r="I16" s="12">
        <v>112</v>
      </c>
      <c r="J16" s="18">
        <f t="shared" si="1"/>
        <v>12.234460323754407</v>
      </c>
      <c r="K16" s="12">
        <v>1137</v>
      </c>
      <c r="L16" s="17">
        <f t="shared" si="2"/>
        <v>124.20161953668537</v>
      </c>
      <c r="M16" s="12">
        <v>803</v>
      </c>
      <c r="N16" s="12">
        <f t="shared" si="3"/>
        <v>87.716711071203463</v>
      </c>
      <c r="O16" s="12">
        <v>1929</v>
      </c>
      <c r="P16" s="12">
        <f t="shared" si="4"/>
        <v>210.71673182609152</v>
      </c>
      <c r="Q16" s="12">
        <v>24290</v>
      </c>
      <c r="R16" s="12">
        <f t="shared" si="5"/>
        <v>2653.3485827142367</v>
      </c>
      <c r="S16" s="12">
        <v>3703</v>
      </c>
      <c r="T16" s="12">
        <v>15618</v>
      </c>
      <c r="U16" s="12">
        <v>4969</v>
      </c>
      <c r="V16" s="12">
        <v>17</v>
      </c>
      <c r="W16" s="1"/>
      <c r="X16" s="1"/>
      <c r="Y16" s="1"/>
    </row>
    <row r="17" spans="1:25" ht="15.75" customHeight="1" x14ac:dyDescent="0.2">
      <c r="A17" s="6">
        <v>16</v>
      </c>
      <c r="B17" s="7" t="s">
        <v>15</v>
      </c>
      <c r="C17" s="16">
        <f t="shared" si="0"/>
        <v>19.984618580081623</v>
      </c>
      <c r="D17" s="7"/>
      <c r="E17" s="11" t="s">
        <v>58</v>
      </c>
      <c r="F17" s="7" t="s">
        <v>59</v>
      </c>
      <c r="G17" s="12">
        <v>890685</v>
      </c>
      <c r="H17" s="12">
        <v>7819</v>
      </c>
      <c r="I17" s="12">
        <v>178</v>
      </c>
      <c r="J17" s="18">
        <f t="shared" si="1"/>
        <v>19.984618580081623</v>
      </c>
      <c r="K17" s="12">
        <v>527</v>
      </c>
      <c r="L17" s="17">
        <f t="shared" si="2"/>
        <v>59.16794377361245</v>
      </c>
      <c r="M17" s="12">
        <v>1275</v>
      </c>
      <c r="N17" s="12">
        <f t="shared" si="3"/>
        <v>143.1482510651914</v>
      </c>
      <c r="O17" s="12">
        <v>5839</v>
      </c>
      <c r="P17" s="12">
        <f t="shared" si="4"/>
        <v>655.56285330953142</v>
      </c>
      <c r="Q17" s="12">
        <v>29714</v>
      </c>
      <c r="R17" s="12">
        <f t="shared" si="5"/>
        <v>3336.0840252165467</v>
      </c>
      <c r="S17" s="12">
        <v>4613</v>
      </c>
      <c r="T17" s="12">
        <v>18456</v>
      </c>
      <c r="U17" s="12">
        <v>6645</v>
      </c>
      <c r="V17" s="12">
        <v>206</v>
      </c>
      <c r="W17" s="1"/>
      <c r="X17" s="1"/>
      <c r="Y17" s="1"/>
    </row>
    <row r="18" spans="1:25" ht="15.75" customHeight="1" x14ac:dyDescent="0.2">
      <c r="A18" s="6">
        <v>17</v>
      </c>
      <c r="B18" s="7" t="s">
        <v>16</v>
      </c>
      <c r="C18" s="16">
        <f t="shared" si="0"/>
        <v>4.3594368105862076</v>
      </c>
      <c r="D18" s="7"/>
      <c r="E18" s="11" t="s">
        <v>39</v>
      </c>
      <c r="F18" s="7" t="s">
        <v>60</v>
      </c>
      <c r="G18" s="12">
        <v>802856</v>
      </c>
      <c r="H18" s="12">
        <v>4789</v>
      </c>
      <c r="I18" s="12">
        <v>35</v>
      </c>
      <c r="J18" s="18">
        <f t="shared" si="1"/>
        <v>4.3594368105862076</v>
      </c>
      <c r="K18" s="12">
        <v>280</v>
      </c>
      <c r="L18" s="17">
        <f t="shared" si="2"/>
        <v>34.875494484689661</v>
      </c>
      <c r="M18" s="12">
        <v>2145</v>
      </c>
      <c r="N18" s="12">
        <f t="shared" si="3"/>
        <v>267.17119882021183</v>
      </c>
      <c r="O18" s="12">
        <v>2329</v>
      </c>
      <c r="P18" s="12">
        <f t="shared" si="4"/>
        <v>290.08938091015074</v>
      </c>
      <c r="Q18" s="12">
        <v>31545</v>
      </c>
      <c r="R18" s="12">
        <f t="shared" si="5"/>
        <v>3929.0981197126262</v>
      </c>
      <c r="S18" s="12">
        <v>5118</v>
      </c>
      <c r="T18" s="12">
        <v>21026</v>
      </c>
      <c r="U18" s="12">
        <v>5401</v>
      </c>
      <c r="V18" s="12">
        <v>266</v>
      </c>
      <c r="W18" s="1"/>
      <c r="X18" s="1"/>
      <c r="Y18" s="1"/>
    </row>
    <row r="19" spans="1:25" ht="15.75" customHeight="1" x14ac:dyDescent="0.2">
      <c r="A19" s="6">
        <v>18</v>
      </c>
      <c r="B19" s="7" t="s">
        <v>17</v>
      </c>
      <c r="C19" s="16">
        <f t="shared" si="0"/>
        <v>6.8415831423391369</v>
      </c>
      <c r="D19" s="7"/>
      <c r="E19" s="7" t="s">
        <v>61</v>
      </c>
      <c r="F19" s="7" t="s">
        <v>62</v>
      </c>
      <c r="G19" s="12">
        <v>760058</v>
      </c>
      <c r="H19" s="12">
        <v>5891</v>
      </c>
      <c r="I19" s="12">
        <v>52</v>
      </c>
      <c r="J19" s="18">
        <f t="shared" si="1"/>
        <v>6.8415831423391369</v>
      </c>
      <c r="K19" s="12">
        <v>352</v>
      </c>
      <c r="L19" s="17">
        <f t="shared" si="2"/>
        <v>46.312255117372622</v>
      </c>
      <c r="M19" s="12">
        <v>1677</v>
      </c>
      <c r="N19" s="12">
        <f t="shared" si="3"/>
        <v>220.64105634043716</v>
      </c>
      <c r="O19" s="12">
        <v>3810</v>
      </c>
      <c r="P19" s="12">
        <f t="shared" si="4"/>
        <v>501.27753408292523</v>
      </c>
      <c r="Q19" s="12">
        <v>38061</v>
      </c>
      <c r="R19" s="12">
        <f t="shared" si="5"/>
        <v>5007.6441534724981</v>
      </c>
      <c r="S19" s="12">
        <v>8756</v>
      </c>
      <c r="T19" s="12">
        <v>21905</v>
      </c>
      <c r="U19" s="12">
        <v>7400</v>
      </c>
      <c r="V19" s="12">
        <v>153</v>
      </c>
      <c r="W19" s="1"/>
      <c r="X19" s="1"/>
      <c r="Y19" s="1"/>
    </row>
    <row r="20" spans="1:25" ht="15.75" customHeight="1" x14ac:dyDescent="0.2">
      <c r="A20" s="6">
        <v>19</v>
      </c>
      <c r="B20" s="7" t="s">
        <v>18</v>
      </c>
      <c r="C20" s="16">
        <f t="shared" si="0"/>
        <v>9.8333728053227638</v>
      </c>
      <c r="D20" s="7"/>
      <c r="E20" s="11" t="s">
        <v>63</v>
      </c>
      <c r="F20" s="7" t="s">
        <v>64</v>
      </c>
      <c r="G20" s="12">
        <v>722031</v>
      </c>
      <c r="H20" s="12">
        <v>7170</v>
      </c>
      <c r="I20" s="12">
        <v>71</v>
      </c>
      <c r="J20" s="18">
        <f t="shared" si="1"/>
        <v>9.8333728053227638</v>
      </c>
      <c r="K20" s="12">
        <v>676</v>
      </c>
      <c r="L20" s="17">
        <f t="shared" si="2"/>
        <v>93.62478896335476</v>
      </c>
      <c r="M20" s="12">
        <v>1272</v>
      </c>
      <c r="N20" s="12">
        <f t="shared" si="3"/>
        <v>176.1697212446557</v>
      </c>
      <c r="O20" s="12">
        <v>5151</v>
      </c>
      <c r="P20" s="12">
        <f t="shared" si="4"/>
        <v>713.40427211574024</v>
      </c>
      <c r="Q20" s="12">
        <v>34380</v>
      </c>
      <c r="R20" s="12">
        <f t="shared" si="5"/>
        <v>4761.5684091126277</v>
      </c>
      <c r="S20" s="12">
        <v>5112</v>
      </c>
      <c r="T20" s="12">
        <v>20373</v>
      </c>
      <c r="U20" s="12">
        <v>8895</v>
      </c>
      <c r="V20" s="12">
        <v>133</v>
      </c>
      <c r="W20" s="1"/>
      <c r="X20" s="1"/>
      <c r="Y20" s="1"/>
    </row>
    <row r="21" spans="1:25" ht="15.75" customHeight="1" x14ac:dyDescent="0.2">
      <c r="A21" s="6">
        <v>20</v>
      </c>
      <c r="B21" s="7" t="s">
        <v>19</v>
      </c>
      <c r="C21" s="16">
        <f t="shared" si="0"/>
        <v>10.289573983446472</v>
      </c>
      <c r="D21" s="7"/>
      <c r="E21" s="7" t="s">
        <v>65</v>
      </c>
      <c r="F21" s="7" t="s">
        <v>66</v>
      </c>
      <c r="G21" s="12">
        <v>709456</v>
      </c>
      <c r="H21" s="12">
        <v>4796</v>
      </c>
      <c r="I21" s="12">
        <v>73</v>
      </c>
      <c r="J21" s="18">
        <f t="shared" si="1"/>
        <v>10.289573983446472</v>
      </c>
      <c r="K21" s="12">
        <v>517</v>
      </c>
      <c r="L21" s="17">
        <f t="shared" si="2"/>
        <v>72.872736293723648</v>
      </c>
      <c r="M21" s="12">
        <v>707</v>
      </c>
      <c r="N21" s="12">
        <f t="shared" si="3"/>
        <v>99.653819264337756</v>
      </c>
      <c r="O21" s="12">
        <v>3499</v>
      </c>
      <c r="P21" s="12">
        <f t="shared" si="4"/>
        <v>493.19478586409872</v>
      </c>
      <c r="Q21" s="12">
        <v>20528</v>
      </c>
      <c r="R21" s="12">
        <f t="shared" si="5"/>
        <v>2893.4845853724541</v>
      </c>
      <c r="S21" s="12">
        <v>4133</v>
      </c>
      <c r="T21" s="12">
        <v>13840</v>
      </c>
      <c r="U21" s="12">
        <v>2555</v>
      </c>
      <c r="V21" s="12">
        <v>120</v>
      </c>
      <c r="W21" s="1"/>
      <c r="X21" s="1"/>
      <c r="Y21" s="1"/>
    </row>
    <row r="22" spans="1:25" ht="15.75" customHeight="1" x14ac:dyDescent="0.2">
      <c r="A22" s="6">
        <v>21</v>
      </c>
      <c r="B22" s="7" t="s">
        <v>20</v>
      </c>
      <c r="C22" s="16">
        <f t="shared" si="0"/>
        <v>14.592546070241649</v>
      </c>
      <c r="D22" s="7"/>
      <c r="E22" s="7" t="s">
        <v>67</v>
      </c>
      <c r="F22" s="7" t="s">
        <v>68</v>
      </c>
      <c r="G22" s="12">
        <v>698987</v>
      </c>
      <c r="H22" s="12">
        <v>7857</v>
      </c>
      <c r="I22" s="12">
        <v>102</v>
      </c>
      <c r="J22" s="18">
        <f t="shared" si="1"/>
        <v>14.592546070241649</v>
      </c>
      <c r="K22" s="12">
        <v>503</v>
      </c>
      <c r="L22" s="17">
        <f t="shared" si="2"/>
        <v>71.961281111093626</v>
      </c>
      <c r="M22" s="12">
        <v>1083</v>
      </c>
      <c r="N22" s="12">
        <f t="shared" si="3"/>
        <v>154.93850386344809</v>
      </c>
      <c r="O22" s="12">
        <v>6169</v>
      </c>
      <c r="P22" s="12">
        <f t="shared" si="4"/>
        <v>882.56290889530135</v>
      </c>
      <c r="Q22" s="12">
        <v>31521</v>
      </c>
      <c r="R22" s="12">
        <f t="shared" si="5"/>
        <v>4509.5259282361476</v>
      </c>
      <c r="S22" s="12">
        <v>3093</v>
      </c>
      <c r="T22" s="12">
        <v>23377</v>
      </c>
      <c r="U22" s="12">
        <v>5051</v>
      </c>
      <c r="V22" s="12">
        <v>54</v>
      </c>
      <c r="W22" s="1"/>
      <c r="X22" s="1"/>
      <c r="Y22" s="1"/>
    </row>
    <row r="23" spans="1:25" s="27" customFormat="1" ht="15.75" customHeight="1" x14ac:dyDescent="0.2">
      <c r="A23" s="20">
        <v>22</v>
      </c>
      <c r="B23" s="21" t="s">
        <v>21</v>
      </c>
      <c r="C23" s="22">
        <f>I23/G23*100000</f>
        <v>25.489498042007831</v>
      </c>
      <c r="D23" s="21"/>
      <c r="E23" s="23" t="s">
        <v>69</v>
      </c>
      <c r="F23" s="21" t="s">
        <v>70</v>
      </c>
      <c r="G23" s="24">
        <v>702250</v>
      </c>
      <c r="H23" s="24">
        <v>6502</v>
      </c>
      <c r="I23" s="24">
        <v>179</v>
      </c>
      <c r="J23" s="25">
        <f>(I23/G23)*100000</f>
        <v>25.489498042007831</v>
      </c>
      <c r="K23" s="24">
        <v>239</v>
      </c>
      <c r="L23" s="26">
        <f>(K23/G23)*100000</f>
        <v>34.033463866144537</v>
      </c>
      <c r="M23" s="24">
        <v>3080</v>
      </c>
      <c r="N23" s="19">
        <f>(M23/G23)*100000</f>
        <v>438.59024563901744</v>
      </c>
      <c r="O23" s="24">
        <v>3004</v>
      </c>
      <c r="P23" s="19">
        <f>(O23/G23)*100000</f>
        <v>427.76788892844428</v>
      </c>
      <c r="Q23" s="24">
        <v>25197</v>
      </c>
      <c r="R23" s="19">
        <f>(Q23/G23)*100000</f>
        <v>3588.0384478462083</v>
      </c>
      <c r="S23" s="24">
        <v>1671</v>
      </c>
      <c r="T23" s="24">
        <v>18220</v>
      </c>
      <c r="U23" s="24">
        <v>5306</v>
      </c>
      <c r="V23" s="24">
        <v>0</v>
      </c>
    </row>
    <row r="24" spans="1:25" ht="15.75" customHeight="1" x14ac:dyDescent="0.2">
      <c r="A24" s="6">
        <v>23</v>
      </c>
      <c r="B24" s="7" t="s">
        <v>22</v>
      </c>
      <c r="C24" s="16">
        <f t="shared" si="0"/>
        <v>2.9461155466517397</v>
      </c>
      <c r="D24" s="7"/>
      <c r="E24" s="7" t="s">
        <v>42</v>
      </c>
      <c r="F24" s="7" t="s">
        <v>71</v>
      </c>
      <c r="G24" s="12">
        <v>678860</v>
      </c>
      <c r="H24" s="12">
        <v>1890</v>
      </c>
      <c r="I24" s="12">
        <v>20</v>
      </c>
      <c r="J24" s="18">
        <f t="shared" si="1"/>
        <v>2.9461155466517397</v>
      </c>
      <c r="K24" s="12">
        <v>4</v>
      </c>
      <c r="L24" s="17">
        <f t="shared" si="2"/>
        <v>0.58922310933034794</v>
      </c>
      <c r="M24" s="12">
        <v>252</v>
      </c>
      <c r="N24" s="12">
        <f t="shared" si="3"/>
        <v>37.12105588781192</v>
      </c>
      <c r="O24" s="12">
        <v>1614</v>
      </c>
      <c r="P24" s="12">
        <f t="shared" si="4"/>
        <v>237.75152461479539</v>
      </c>
      <c r="Q24" s="12">
        <v>10142</v>
      </c>
      <c r="R24" s="12">
        <f t="shared" si="5"/>
        <v>1493.9751937070973</v>
      </c>
      <c r="S24" s="12">
        <v>952</v>
      </c>
      <c r="T24" s="12">
        <v>7280</v>
      </c>
      <c r="U24" s="12">
        <v>1910</v>
      </c>
      <c r="V24" s="12">
        <v>69</v>
      </c>
      <c r="W24" s="1"/>
      <c r="X24" s="1"/>
      <c r="Y24" s="1"/>
    </row>
    <row r="25" spans="1:25" ht="15.75" customHeight="1" x14ac:dyDescent="0.2">
      <c r="A25" s="6">
        <v>24</v>
      </c>
      <c r="B25" s="7" t="s">
        <v>23</v>
      </c>
      <c r="C25" s="16">
        <f t="shared" si="0"/>
        <v>6.1751229927209286</v>
      </c>
      <c r="D25" s="7"/>
      <c r="E25" s="11" t="s">
        <v>74</v>
      </c>
      <c r="F25" s="7" t="s">
        <v>75</v>
      </c>
      <c r="G25" s="12">
        <v>1716565</v>
      </c>
      <c r="H25" s="12">
        <v>7378</v>
      </c>
      <c r="I25" s="12">
        <v>106</v>
      </c>
      <c r="J25" s="18">
        <f t="shared" si="1"/>
        <v>6.1751229927209286</v>
      </c>
      <c r="K25" s="12">
        <v>886</v>
      </c>
      <c r="L25" s="17">
        <f t="shared" si="2"/>
        <v>51.614707278780585</v>
      </c>
      <c r="M25" s="12">
        <v>1113</v>
      </c>
      <c r="N25" s="12">
        <f t="shared" si="3"/>
        <v>64.838791423569745</v>
      </c>
      <c r="O25" s="12">
        <v>5273</v>
      </c>
      <c r="P25" s="12">
        <f t="shared" si="4"/>
        <v>307.18324094922127</v>
      </c>
      <c r="Q25" s="12">
        <v>45021</v>
      </c>
      <c r="R25" s="12">
        <f t="shared" si="5"/>
        <v>2622.7378514649899</v>
      </c>
      <c r="S25" s="12">
        <v>7922</v>
      </c>
      <c r="T25" s="12">
        <v>26856</v>
      </c>
      <c r="U25" s="12">
        <v>10243</v>
      </c>
      <c r="V25" s="12">
        <v>196</v>
      </c>
      <c r="W25" s="1"/>
      <c r="X25" s="1"/>
      <c r="Y25" s="1"/>
    </row>
    <row r="26" spans="1:25" ht="15.75" customHeight="1" x14ac:dyDescent="0.2">
      <c r="A26" s="6">
        <v>25</v>
      </c>
      <c r="B26" s="7" t="s">
        <v>24</v>
      </c>
      <c r="C26" s="16">
        <f t="shared" si="0"/>
        <v>3.6416108665668259</v>
      </c>
      <c r="D26" s="7"/>
      <c r="E26" s="11" t="s">
        <v>72</v>
      </c>
      <c r="F26" s="7" t="s">
        <v>73</v>
      </c>
      <c r="G26" s="12">
        <v>659049</v>
      </c>
      <c r="H26" s="12">
        <v>4138</v>
      </c>
      <c r="I26" s="12">
        <v>24</v>
      </c>
      <c r="J26" s="18">
        <f t="shared" si="1"/>
        <v>3.6416108665668259</v>
      </c>
      <c r="K26" s="12">
        <v>169</v>
      </c>
      <c r="L26" s="17">
        <f t="shared" si="2"/>
        <v>25.64300985207473</v>
      </c>
      <c r="M26" s="12">
        <v>833</v>
      </c>
      <c r="N26" s="12">
        <f t="shared" si="3"/>
        <v>126.39424382709025</v>
      </c>
      <c r="O26" s="12">
        <v>3112</v>
      </c>
      <c r="P26" s="12">
        <f t="shared" si="4"/>
        <v>472.19554236483179</v>
      </c>
      <c r="Q26" s="12">
        <v>13324</v>
      </c>
      <c r="R26" s="12">
        <f t="shared" si="5"/>
        <v>2021.7009660890162</v>
      </c>
      <c r="S26" s="12">
        <v>1171</v>
      </c>
      <c r="T26" s="12">
        <v>11121</v>
      </c>
      <c r="U26" s="12">
        <v>1032</v>
      </c>
      <c r="V26" s="12">
        <v>20</v>
      </c>
      <c r="W26" s="1"/>
      <c r="X26" s="1"/>
      <c r="Y26" s="1"/>
    </row>
    <row r="27" spans="1:25" x14ac:dyDescent="0.2">
      <c r="J27" s="28">
        <f>AVERAGE(J2:J26)</f>
        <v>9.8303130995025612</v>
      </c>
      <c r="L27" s="28">
        <f>AVERAGE(L2:L26)</f>
        <v>53.620468663598473</v>
      </c>
      <c r="N27" s="28">
        <f>AVERAGE(N2:N26)</f>
        <v>169.22080459911243</v>
      </c>
      <c r="P27" s="28">
        <f>AVERAGE(P2:P26)</f>
        <v>453.37052748922639</v>
      </c>
      <c r="R27" s="28">
        <f>AVERAGE(R2:R26)</f>
        <v>3216.2157413625969</v>
      </c>
    </row>
    <row r="28" spans="1:25" x14ac:dyDescent="0.2">
      <c r="F28" s="3"/>
    </row>
    <row r="29" spans="1:25" x14ac:dyDescent="0.2">
      <c r="F29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0AACC-86FE-094B-8408-2EB7C08D7F90}">
  <dimension ref="A1:AA32"/>
  <sheetViews>
    <sheetView zoomScale="161" zoomScaleNormal="161" workbookViewId="0"/>
  </sheetViews>
  <sheetFormatPr baseColWidth="10" defaultRowHeight="16" x14ac:dyDescent="0.2"/>
  <cols>
    <col min="2" max="2" width="17.6640625" customWidth="1"/>
    <col min="10" max="10" width="17" customWidth="1"/>
  </cols>
  <sheetData>
    <row r="1" spans="1:27" ht="119" x14ac:dyDescent="0.2">
      <c r="A1" s="30" t="s">
        <v>95</v>
      </c>
      <c r="B1" s="30" t="s">
        <v>84</v>
      </c>
      <c r="C1" s="10" t="s">
        <v>93</v>
      </c>
      <c r="D1" s="10" t="s">
        <v>94</v>
      </c>
      <c r="E1" s="30"/>
      <c r="F1" s="29" t="s">
        <v>35</v>
      </c>
      <c r="G1" s="29" t="s">
        <v>36</v>
      </c>
      <c r="H1" s="31" t="s">
        <v>25</v>
      </c>
      <c r="I1" s="30" t="s">
        <v>26</v>
      </c>
      <c r="J1" s="30"/>
      <c r="K1" s="30"/>
      <c r="L1" s="30"/>
      <c r="M1" s="29"/>
      <c r="N1" s="29"/>
      <c r="O1" s="29"/>
      <c r="P1" s="29"/>
      <c r="Q1" s="30"/>
      <c r="R1" s="30"/>
      <c r="S1" s="30"/>
      <c r="T1" s="30"/>
      <c r="U1" s="29"/>
      <c r="V1" s="30"/>
      <c r="W1" s="30"/>
      <c r="X1" s="29"/>
      <c r="Y1" s="33"/>
      <c r="Z1" s="33"/>
      <c r="AA1" s="33"/>
    </row>
    <row r="2" spans="1:27" x14ac:dyDescent="0.2">
      <c r="A2" s="34">
        <v>4</v>
      </c>
      <c r="B2" s="35" t="s">
        <v>3</v>
      </c>
      <c r="C2" s="39">
        <v>1148.174338984805</v>
      </c>
      <c r="D2" s="36"/>
      <c r="E2" s="36"/>
      <c r="F2" s="35" t="s">
        <v>42</v>
      </c>
      <c r="G2" s="35" t="s">
        <v>43</v>
      </c>
      <c r="H2" s="38">
        <v>2319160</v>
      </c>
      <c r="I2" s="38">
        <v>26628</v>
      </c>
      <c r="J2" s="39">
        <f>(I2/H2)*100000</f>
        <v>1148.174338984805</v>
      </c>
      <c r="K2" s="38"/>
      <c r="L2" s="39"/>
      <c r="M2" s="38"/>
      <c r="N2" s="40"/>
      <c r="O2" s="38"/>
      <c r="P2" s="38"/>
      <c r="Q2" s="38"/>
      <c r="R2" s="38"/>
      <c r="S2" s="38"/>
      <c r="T2" s="38"/>
      <c r="U2" s="38"/>
      <c r="V2" s="38"/>
      <c r="W2" s="38"/>
      <c r="X2" s="38"/>
      <c r="Y2" s="4"/>
      <c r="Z2" s="4"/>
      <c r="AA2" s="4"/>
    </row>
    <row r="3" spans="1:27" x14ac:dyDescent="0.2">
      <c r="A3" s="34">
        <v>21</v>
      </c>
      <c r="B3" s="35" t="s">
        <v>20</v>
      </c>
      <c r="C3" s="39">
        <v>1124.0552399400847</v>
      </c>
      <c r="D3" s="36"/>
      <c r="E3" s="36"/>
      <c r="F3" s="35" t="s">
        <v>67</v>
      </c>
      <c r="G3" s="35" t="s">
        <v>68</v>
      </c>
      <c r="H3" s="38">
        <v>698987</v>
      </c>
      <c r="I3" s="38">
        <v>7857</v>
      </c>
      <c r="J3" s="39">
        <f>(I3/H3)*100000</f>
        <v>1124.0552399400847</v>
      </c>
      <c r="K3" s="38"/>
      <c r="L3" s="39"/>
      <c r="M3" s="38"/>
      <c r="N3" s="40"/>
      <c r="O3" s="38"/>
      <c r="P3" s="38"/>
      <c r="Q3" s="38"/>
      <c r="R3" s="38"/>
      <c r="S3" s="38"/>
      <c r="T3" s="38"/>
      <c r="U3" s="38"/>
      <c r="V3" s="38"/>
      <c r="W3" s="38"/>
      <c r="X3" s="38"/>
      <c r="Y3" s="4"/>
      <c r="Z3" s="4"/>
      <c r="AA3" s="4"/>
    </row>
    <row r="4" spans="1:27" x14ac:dyDescent="0.2">
      <c r="A4" s="34">
        <v>19</v>
      </c>
      <c r="B4" s="35" t="s">
        <v>18</v>
      </c>
      <c r="C4" s="39">
        <v>993.03215512907343</v>
      </c>
      <c r="D4" s="36"/>
      <c r="E4" s="36"/>
      <c r="F4" s="37" t="s">
        <v>63</v>
      </c>
      <c r="G4" s="35" t="s">
        <v>64</v>
      </c>
      <c r="H4" s="38">
        <v>722031</v>
      </c>
      <c r="I4" s="38">
        <v>7170</v>
      </c>
      <c r="J4" s="39">
        <f>(I4/H4)*100000</f>
        <v>993.03215512907343</v>
      </c>
      <c r="K4" s="38"/>
      <c r="L4" s="39"/>
      <c r="M4" s="38"/>
      <c r="N4" s="40"/>
      <c r="O4" s="38"/>
      <c r="P4" s="38"/>
      <c r="Q4" s="38"/>
      <c r="R4" s="38"/>
      <c r="S4" s="38"/>
      <c r="T4" s="38"/>
      <c r="U4" s="38"/>
      <c r="V4" s="38"/>
      <c r="W4" s="38"/>
      <c r="X4" s="38"/>
      <c r="Y4" s="4"/>
      <c r="Z4" s="4"/>
      <c r="AA4" s="4"/>
    </row>
    <row r="5" spans="1:27" ht="19" x14ac:dyDescent="0.2">
      <c r="A5" s="47">
        <v>22</v>
      </c>
      <c r="B5" s="48" t="s">
        <v>21</v>
      </c>
      <c r="C5" s="39">
        <v>925.88109647561407</v>
      </c>
      <c r="D5" s="66">
        <f>(C5/C2)-1</f>
        <v>-0.19360582706084395</v>
      </c>
      <c r="E5" s="36"/>
      <c r="F5" s="37"/>
      <c r="G5" s="35"/>
      <c r="H5" s="38"/>
      <c r="I5" s="38"/>
      <c r="J5" s="39"/>
      <c r="K5" s="38"/>
      <c r="L5" s="39"/>
      <c r="M5" s="38"/>
      <c r="N5" s="40"/>
      <c r="O5" s="38"/>
      <c r="P5" s="38"/>
      <c r="Q5" s="38"/>
      <c r="R5" s="38"/>
      <c r="S5" s="38"/>
      <c r="T5" s="38"/>
      <c r="U5" s="38"/>
      <c r="V5" s="38"/>
      <c r="W5" s="38"/>
      <c r="X5" s="38"/>
      <c r="Y5" s="4"/>
      <c r="Z5" s="4"/>
      <c r="AA5" s="4"/>
    </row>
    <row r="6" spans="1:27" x14ac:dyDescent="0.2">
      <c r="A6" s="34">
        <v>6</v>
      </c>
      <c r="B6" s="35" t="s">
        <v>5</v>
      </c>
      <c r="C6" s="39">
        <v>908.69247814600408</v>
      </c>
      <c r="D6" s="36"/>
      <c r="E6" s="36"/>
      <c r="F6" s="35" t="s">
        <v>46</v>
      </c>
      <c r="G6" s="35" t="s">
        <v>47</v>
      </c>
      <c r="H6" s="38">
        <v>1549259</v>
      </c>
      <c r="I6" s="38">
        <v>14078</v>
      </c>
      <c r="J6" s="39">
        <f>(I6/H6)*100000</f>
        <v>908.69247814600408</v>
      </c>
      <c r="K6" s="38"/>
      <c r="L6" s="39"/>
      <c r="M6" s="38"/>
      <c r="N6" s="40"/>
      <c r="O6" s="38"/>
      <c r="P6" s="38"/>
      <c r="Q6" s="38"/>
      <c r="R6" s="38"/>
      <c r="S6" s="38"/>
      <c r="T6" s="38"/>
      <c r="U6" s="38"/>
      <c r="V6" s="38"/>
      <c r="W6" s="38"/>
      <c r="X6" s="38"/>
      <c r="Y6" s="4"/>
      <c r="Z6" s="4"/>
      <c r="AA6" s="4"/>
    </row>
    <row r="7" spans="1:27" x14ac:dyDescent="0.2">
      <c r="A7" s="34">
        <v>16</v>
      </c>
      <c r="B7" s="35" t="s">
        <v>15</v>
      </c>
      <c r="C7" s="39">
        <v>877.86366672841677</v>
      </c>
      <c r="D7" s="36"/>
      <c r="E7" s="36"/>
      <c r="F7" s="37" t="s">
        <v>58</v>
      </c>
      <c r="G7" s="35" t="s">
        <v>59</v>
      </c>
      <c r="H7" s="38">
        <v>890685</v>
      </c>
      <c r="I7" s="38">
        <v>7819</v>
      </c>
      <c r="J7" s="39">
        <f>(I7/H7)*100000</f>
        <v>877.86366672841677</v>
      </c>
      <c r="K7" s="38"/>
      <c r="L7" s="39"/>
      <c r="M7" s="38"/>
      <c r="N7" s="40"/>
      <c r="O7" s="38"/>
      <c r="P7" s="38"/>
      <c r="Q7" s="38"/>
      <c r="R7" s="38"/>
      <c r="S7" s="38"/>
      <c r="T7" s="38"/>
      <c r="U7" s="38"/>
      <c r="V7" s="38"/>
      <c r="W7" s="38"/>
      <c r="X7" s="38"/>
      <c r="Y7" s="4"/>
      <c r="Z7" s="4"/>
      <c r="AA7" s="4"/>
    </row>
    <row r="8" spans="1:27" x14ac:dyDescent="0.2">
      <c r="A8" s="34">
        <v>5</v>
      </c>
      <c r="B8" s="35" t="s">
        <v>4</v>
      </c>
      <c r="C8" s="39">
        <v>799.61077910932647</v>
      </c>
      <c r="D8" s="36"/>
      <c r="E8" s="36"/>
      <c r="F8" s="37" t="s">
        <v>44</v>
      </c>
      <c r="G8" s="35" t="s">
        <v>45</v>
      </c>
      <c r="H8" s="38">
        <v>1662809</v>
      </c>
      <c r="I8" s="38">
        <v>13296</v>
      </c>
      <c r="J8" s="39">
        <f>(I8/H8)*100000</f>
        <v>799.61077910932647</v>
      </c>
      <c r="K8" s="38"/>
      <c r="L8" s="39"/>
      <c r="M8" s="38"/>
      <c r="N8" s="40"/>
      <c r="O8" s="38"/>
      <c r="P8" s="38"/>
      <c r="Q8" s="38"/>
      <c r="R8" s="38"/>
      <c r="S8" s="38"/>
      <c r="T8" s="38"/>
      <c r="U8" s="38"/>
      <c r="V8" s="38"/>
      <c r="W8" s="38"/>
      <c r="X8" s="38"/>
      <c r="Y8" s="4"/>
      <c r="Z8" s="4"/>
      <c r="AA8" s="4"/>
    </row>
    <row r="9" spans="1:27" x14ac:dyDescent="0.2">
      <c r="A9" s="34">
        <v>18</v>
      </c>
      <c r="B9" s="35" t="s">
        <v>17</v>
      </c>
      <c r="C9" s="39">
        <v>775.07242868307424</v>
      </c>
      <c r="D9" s="36"/>
      <c r="E9" s="36"/>
      <c r="F9" s="35" t="s">
        <v>61</v>
      </c>
      <c r="G9" s="35" t="s">
        <v>62</v>
      </c>
      <c r="H9" s="38">
        <v>760058</v>
      </c>
      <c r="I9" s="38">
        <v>5891</v>
      </c>
      <c r="J9" s="39">
        <f>(I9/H9)*100000</f>
        <v>775.07242868307424</v>
      </c>
      <c r="K9" s="38"/>
      <c r="L9" s="39"/>
      <c r="M9" s="38"/>
      <c r="N9" s="40"/>
      <c r="O9" s="38"/>
      <c r="P9" s="38"/>
      <c r="Q9" s="38"/>
      <c r="R9" s="38"/>
      <c r="S9" s="38"/>
      <c r="T9" s="38"/>
      <c r="U9" s="38"/>
      <c r="V9" s="38"/>
      <c r="W9" s="38"/>
      <c r="X9" s="38"/>
      <c r="Y9" s="4"/>
      <c r="Z9" s="4"/>
      <c r="AA9" s="4"/>
    </row>
    <row r="10" spans="1:27" x14ac:dyDescent="0.2">
      <c r="A10" s="34">
        <v>14</v>
      </c>
      <c r="B10" s="35" t="s">
        <v>13</v>
      </c>
      <c r="C10" s="39">
        <v>733.20506813673194</v>
      </c>
      <c r="D10" s="36"/>
      <c r="E10" s="36"/>
      <c r="F10" s="37" t="s">
        <v>54</v>
      </c>
      <c r="G10" s="35" t="s">
        <v>55</v>
      </c>
      <c r="H10" s="38">
        <v>1003130</v>
      </c>
      <c r="I10" s="38">
        <v>7355</v>
      </c>
      <c r="J10" s="39">
        <f>(I10/H10)*100000</f>
        <v>733.20506813673194</v>
      </c>
      <c r="K10" s="38"/>
      <c r="L10" s="39"/>
      <c r="M10" s="38"/>
      <c r="N10" s="40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4"/>
      <c r="Z10" s="4"/>
      <c r="AA10" s="4"/>
    </row>
    <row r="11" spans="1:27" ht="19" x14ac:dyDescent="0.2">
      <c r="A11" s="34">
        <v>2</v>
      </c>
      <c r="B11" s="35" t="s">
        <v>1</v>
      </c>
      <c r="C11" s="39">
        <v>728.48882295424664</v>
      </c>
      <c r="D11" s="36"/>
      <c r="E11" s="36"/>
      <c r="F11" s="37" t="s">
        <v>39</v>
      </c>
      <c r="G11" s="35" t="s">
        <v>87</v>
      </c>
      <c r="H11" s="38">
        <v>3796352</v>
      </c>
      <c r="I11" s="38">
        <v>27656</v>
      </c>
      <c r="J11" s="39">
        <f>(I11/H11)*100000</f>
        <v>728.48882295424664</v>
      </c>
      <c r="K11" s="38"/>
      <c r="L11" s="39"/>
      <c r="M11" s="38"/>
      <c r="N11" s="40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4"/>
      <c r="Z11" s="4"/>
      <c r="AA11" s="4"/>
    </row>
    <row r="12" spans="1:27" x14ac:dyDescent="0.2">
      <c r="A12" s="34">
        <v>20</v>
      </c>
      <c r="B12" s="35" t="s">
        <v>19</v>
      </c>
      <c r="C12" s="39">
        <v>676.01091540560662</v>
      </c>
      <c r="D12" s="36"/>
      <c r="E12" s="36"/>
      <c r="F12" s="35" t="s">
        <v>65</v>
      </c>
      <c r="G12" s="35" t="s">
        <v>66</v>
      </c>
      <c r="H12" s="38">
        <v>709456</v>
      </c>
      <c r="I12" s="38">
        <v>4796</v>
      </c>
      <c r="J12" s="39">
        <f>(I12/H12)*100000</f>
        <v>676.01091540560662</v>
      </c>
      <c r="K12" s="43"/>
      <c r="L12" s="39"/>
      <c r="M12" s="43"/>
      <c r="N12" s="40"/>
      <c r="O12" s="43"/>
      <c r="P12" s="38"/>
      <c r="Q12" s="43"/>
      <c r="R12" s="38"/>
      <c r="S12" s="43"/>
      <c r="T12" s="38"/>
      <c r="U12" s="43"/>
      <c r="V12" s="43"/>
      <c r="W12" s="43"/>
      <c r="X12" s="43"/>
      <c r="Y12" s="44"/>
      <c r="Z12" s="44"/>
      <c r="AA12" s="44"/>
    </row>
    <row r="13" spans="1:27" x14ac:dyDescent="0.2">
      <c r="A13" s="34">
        <v>1</v>
      </c>
      <c r="B13" s="35" t="s">
        <v>0</v>
      </c>
      <c r="C13" s="39">
        <v>671.02279224283677</v>
      </c>
      <c r="D13" s="36"/>
      <c r="E13" s="36"/>
      <c r="F13" s="37" t="s">
        <v>37</v>
      </c>
      <c r="G13" s="35" t="s">
        <v>38</v>
      </c>
      <c r="H13" s="38">
        <v>8299271</v>
      </c>
      <c r="I13" s="38">
        <v>55690</v>
      </c>
      <c r="J13" s="39">
        <f>(I13/H13)*100000</f>
        <v>671.02279224283677</v>
      </c>
      <c r="K13" s="38"/>
      <c r="L13" s="39"/>
      <c r="M13" s="38"/>
      <c r="N13" s="40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4"/>
      <c r="Z13" s="4"/>
      <c r="AA13" s="4"/>
    </row>
    <row r="14" spans="1:27" x14ac:dyDescent="0.2">
      <c r="A14" s="34">
        <v>9</v>
      </c>
      <c r="B14" s="35" t="s">
        <v>8</v>
      </c>
      <c r="C14" s="39">
        <v>658.19045298455842</v>
      </c>
      <c r="D14" s="36"/>
      <c r="E14" s="36"/>
      <c r="F14" s="35" t="s">
        <v>42</v>
      </c>
      <c r="G14" s="35" t="s">
        <v>50</v>
      </c>
      <c r="H14" s="38">
        <v>1321502</v>
      </c>
      <c r="I14" s="38">
        <v>8698</v>
      </c>
      <c r="J14" s="39">
        <f>(I14/H14)*100000</f>
        <v>658.19045298455842</v>
      </c>
      <c r="K14" s="38"/>
      <c r="L14" s="39"/>
      <c r="M14" s="38"/>
      <c r="N14" s="40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4"/>
      <c r="Z14" s="4"/>
      <c r="AA14" s="4"/>
    </row>
    <row r="15" spans="1:27" x14ac:dyDescent="0.2">
      <c r="A15" s="34">
        <v>25</v>
      </c>
      <c r="B15" s="35" t="s">
        <v>24</v>
      </c>
      <c r="C15" s="39">
        <v>627.87440691056349</v>
      </c>
      <c r="D15" s="36"/>
      <c r="E15" s="36"/>
      <c r="F15" s="37" t="s">
        <v>72</v>
      </c>
      <c r="G15" s="35" t="s">
        <v>73</v>
      </c>
      <c r="H15" s="38">
        <v>659049</v>
      </c>
      <c r="I15" s="38">
        <v>4138</v>
      </c>
      <c r="J15" s="39">
        <f>(I15/H15)*100000</f>
        <v>627.87440691056349</v>
      </c>
      <c r="K15" s="38"/>
      <c r="L15" s="39"/>
      <c r="M15" s="38"/>
      <c r="N15" s="40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4"/>
      <c r="Z15" s="4"/>
      <c r="AA15" s="4"/>
    </row>
    <row r="16" spans="1:27" x14ac:dyDescent="0.2">
      <c r="A16" s="34">
        <v>12</v>
      </c>
      <c r="B16" s="35" t="s">
        <v>11</v>
      </c>
      <c r="C16" s="39">
        <v>606.78901383721416</v>
      </c>
      <c r="D16" s="36"/>
      <c r="E16" s="36"/>
      <c r="F16" s="37" t="s">
        <v>39</v>
      </c>
      <c r="G16" s="35" t="s">
        <v>52</v>
      </c>
      <c r="H16" s="38">
        <v>956840</v>
      </c>
      <c r="I16" s="38">
        <v>5806</v>
      </c>
      <c r="J16" s="39">
        <f>(I16/H16)*100000</f>
        <v>606.78901383721416</v>
      </c>
      <c r="K16" s="38"/>
      <c r="L16" s="39"/>
      <c r="M16" s="38"/>
      <c r="N16" s="40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4"/>
      <c r="Z16" s="4"/>
      <c r="AA16" s="4"/>
    </row>
    <row r="17" spans="1:27" x14ac:dyDescent="0.2">
      <c r="A17" s="34">
        <v>17</v>
      </c>
      <c r="B17" s="35" t="s">
        <v>16</v>
      </c>
      <c r="C17" s="39">
        <v>596.49551102563851</v>
      </c>
      <c r="D17" s="36"/>
      <c r="E17" s="36"/>
      <c r="F17" s="37" t="s">
        <v>39</v>
      </c>
      <c r="G17" s="35" t="s">
        <v>60</v>
      </c>
      <c r="H17" s="38">
        <v>802856</v>
      </c>
      <c r="I17" s="38">
        <v>4789</v>
      </c>
      <c r="J17" s="39">
        <f>(I17/H17)*100000</f>
        <v>596.49551102563851</v>
      </c>
      <c r="K17" s="38"/>
      <c r="L17" s="39"/>
      <c r="M17" s="38"/>
      <c r="N17" s="40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4"/>
      <c r="Z17" s="4"/>
      <c r="AA17" s="4"/>
    </row>
    <row r="18" spans="1:27" x14ac:dyDescent="0.2">
      <c r="A18" s="34">
        <v>7</v>
      </c>
      <c r="B18" s="35" t="s">
        <v>6</v>
      </c>
      <c r="C18" s="39">
        <v>594.13994973779404</v>
      </c>
      <c r="D18" s="36"/>
      <c r="E18" s="36"/>
      <c r="F18" s="35" t="s">
        <v>42</v>
      </c>
      <c r="G18" s="35" t="s">
        <v>48</v>
      </c>
      <c r="H18" s="38">
        <v>1514458</v>
      </c>
      <c r="I18" s="38">
        <v>8998</v>
      </c>
      <c r="J18" s="39">
        <f>(I18/H18)*100000</f>
        <v>594.13994973779404</v>
      </c>
      <c r="K18" s="38"/>
      <c r="L18" s="39"/>
      <c r="M18" s="38"/>
      <c r="N18" s="40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4"/>
      <c r="Z18" s="4"/>
      <c r="AA18" s="4"/>
    </row>
    <row r="19" spans="1:27" x14ac:dyDescent="0.2">
      <c r="A19" s="34">
        <v>3</v>
      </c>
      <c r="B19" s="35" t="s">
        <v>2</v>
      </c>
      <c r="C19" s="39">
        <v>539.84957732942541</v>
      </c>
      <c r="D19" s="36"/>
      <c r="E19" s="36"/>
      <c r="F19" s="37" t="s">
        <v>40</v>
      </c>
      <c r="G19" s="35" t="s">
        <v>41</v>
      </c>
      <c r="H19" s="38">
        <v>2638698</v>
      </c>
      <c r="I19" s="38">
        <v>14245</v>
      </c>
      <c r="J19" s="39">
        <f>(I19/H19)*100000</f>
        <v>539.84957732942541</v>
      </c>
      <c r="K19" s="38"/>
      <c r="L19" s="39"/>
      <c r="M19" s="38"/>
      <c r="N19" s="40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4"/>
      <c r="Z19" s="4"/>
      <c r="AA19" s="4"/>
    </row>
    <row r="20" spans="1:27" x14ac:dyDescent="0.2">
      <c r="A20" s="34">
        <v>13</v>
      </c>
      <c r="B20" s="35" t="s">
        <v>12</v>
      </c>
      <c r="C20" s="39">
        <v>466.88394323454997</v>
      </c>
      <c r="D20" s="36"/>
      <c r="E20" s="36"/>
      <c r="F20" s="35" t="s">
        <v>42</v>
      </c>
      <c r="G20" s="35" t="s">
        <v>53</v>
      </c>
      <c r="H20" s="38">
        <v>984613</v>
      </c>
      <c r="I20" s="38">
        <v>4597</v>
      </c>
      <c r="J20" s="39">
        <f>(I20/H20)*100000</f>
        <v>466.88394323454997</v>
      </c>
      <c r="K20" s="38"/>
      <c r="L20" s="39"/>
      <c r="M20" s="38"/>
      <c r="N20" s="40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4"/>
      <c r="Z20" s="4"/>
      <c r="AA20" s="4"/>
    </row>
    <row r="21" spans="1:27" x14ac:dyDescent="0.2">
      <c r="A21" s="34">
        <v>11</v>
      </c>
      <c r="B21" s="35" t="s">
        <v>10</v>
      </c>
      <c r="C21" s="39">
        <v>458.35689279742064</v>
      </c>
      <c r="D21" s="36"/>
      <c r="E21" s="36"/>
      <c r="F21" s="35" t="s">
        <v>42</v>
      </c>
      <c r="G21" s="35" t="s">
        <v>51</v>
      </c>
      <c r="H21" s="38">
        <v>997476</v>
      </c>
      <c r="I21" s="38">
        <v>4572</v>
      </c>
      <c r="J21" s="39">
        <f>(I21/H21)*100000</f>
        <v>458.35689279742064</v>
      </c>
      <c r="K21" s="38"/>
      <c r="L21" s="39"/>
      <c r="M21" s="38"/>
      <c r="N21" s="40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4"/>
      <c r="Z21" s="4"/>
      <c r="AA21" s="4"/>
    </row>
    <row r="22" spans="1:27" x14ac:dyDescent="0.2">
      <c r="A22" s="34">
        <v>15</v>
      </c>
      <c r="B22" s="35" t="s">
        <v>14</v>
      </c>
      <c r="C22" s="39">
        <v>434.86952275773473</v>
      </c>
      <c r="D22" s="36"/>
      <c r="E22" s="36"/>
      <c r="F22" s="35" t="s">
        <v>56</v>
      </c>
      <c r="G22" s="35" t="s">
        <v>57</v>
      </c>
      <c r="H22" s="38">
        <v>915447</v>
      </c>
      <c r="I22" s="38">
        <v>3981</v>
      </c>
      <c r="J22" s="39">
        <f>(I22/H22)*100000</f>
        <v>434.86952275773473</v>
      </c>
      <c r="K22" s="38"/>
      <c r="L22" s="39"/>
      <c r="M22" s="38"/>
      <c r="N22" s="40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4"/>
      <c r="Z22" s="4"/>
      <c r="AA22" s="4"/>
    </row>
    <row r="23" spans="1:27" x14ac:dyDescent="0.2">
      <c r="A23" s="34">
        <v>24</v>
      </c>
      <c r="B23" s="35" t="s">
        <v>23</v>
      </c>
      <c r="C23" s="39">
        <v>429.81186264429255</v>
      </c>
      <c r="D23" s="36"/>
      <c r="E23" s="36"/>
      <c r="F23" s="37" t="s">
        <v>74</v>
      </c>
      <c r="G23" s="35" t="s">
        <v>75</v>
      </c>
      <c r="H23" s="38">
        <v>1716565</v>
      </c>
      <c r="I23" s="38">
        <v>7378</v>
      </c>
      <c r="J23" s="39">
        <f>(I23/H23)*100000</f>
        <v>429.81186264429255</v>
      </c>
      <c r="K23" s="38"/>
      <c r="L23" s="39"/>
      <c r="M23" s="38"/>
      <c r="N23" s="40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4"/>
      <c r="Z23" s="4"/>
      <c r="AA23" s="4"/>
    </row>
    <row r="24" spans="1:27" x14ac:dyDescent="0.2">
      <c r="A24" s="34">
        <v>8</v>
      </c>
      <c r="B24" s="35" t="s">
        <v>7</v>
      </c>
      <c r="C24" s="39">
        <v>412.23189808095469</v>
      </c>
      <c r="D24" s="36"/>
      <c r="E24" s="36"/>
      <c r="F24" s="37" t="s">
        <v>39</v>
      </c>
      <c r="G24" s="35" t="s">
        <v>49</v>
      </c>
      <c r="H24" s="38">
        <v>1389024</v>
      </c>
      <c r="I24" s="38">
        <v>5726</v>
      </c>
      <c r="J24" s="39">
        <f>(I24/H24)*100000</f>
        <v>412.23189808095469</v>
      </c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</row>
    <row r="25" spans="1:27" x14ac:dyDescent="0.2">
      <c r="A25" s="34">
        <v>23</v>
      </c>
      <c r="B25" s="35" t="s">
        <v>22</v>
      </c>
      <c r="C25" s="39">
        <v>278.40791915858938</v>
      </c>
      <c r="D25" s="36"/>
      <c r="E25" s="36"/>
      <c r="F25" s="35" t="s">
        <v>42</v>
      </c>
      <c r="G25" s="35" t="s">
        <v>71</v>
      </c>
      <c r="H25" s="38">
        <v>678860</v>
      </c>
      <c r="I25" s="38">
        <v>1890</v>
      </c>
      <c r="J25" s="39">
        <f>(I25/H25)*100000</f>
        <v>278.40791915858938</v>
      </c>
      <c r="K25" s="38"/>
      <c r="L25" s="39"/>
      <c r="M25" s="38"/>
      <c r="N25" s="40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4"/>
      <c r="Z25" s="4"/>
      <c r="AA25" s="4"/>
    </row>
    <row r="26" spans="1:27" x14ac:dyDescent="0.2">
      <c r="A26" s="34">
        <v>10</v>
      </c>
      <c r="B26" s="35" t="s">
        <v>9</v>
      </c>
      <c r="C26" s="42" t="s">
        <v>88</v>
      </c>
      <c r="D26" s="42"/>
      <c r="E26" s="42"/>
      <c r="F26" s="35" t="s">
        <v>79</v>
      </c>
      <c r="G26" s="35" t="s">
        <v>78</v>
      </c>
      <c r="H26" s="43" t="s">
        <v>85</v>
      </c>
      <c r="I26" s="43" t="s">
        <v>85</v>
      </c>
      <c r="J26" s="39"/>
      <c r="K26" s="38"/>
      <c r="L26" s="39"/>
      <c r="M26" s="38"/>
      <c r="N26" s="40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4"/>
      <c r="Z26" s="4"/>
      <c r="AA26" s="4"/>
    </row>
    <row r="27" spans="1:27" ht="68" x14ac:dyDescent="0.2">
      <c r="A27" s="34"/>
      <c r="B27" s="35"/>
      <c r="C27" s="42"/>
      <c r="D27" s="32" t="s">
        <v>91</v>
      </c>
      <c r="E27" s="42"/>
      <c r="F27" s="35"/>
      <c r="G27" s="35"/>
      <c r="H27" s="43"/>
      <c r="I27" s="43"/>
      <c r="J27" s="39"/>
      <c r="K27" s="38"/>
      <c r="L27" s="39"/>
      <c r="M27" s="38"/>
      <c r="N27" s="40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4"/>
      <c r="Z27" s="4"/>
      <c r="AA27" s="4"/>
    </row>
    <row r="28" spans="1:27" x14ac:dyDescent="0.2">
      <c r="A28" s="44"/>
      <c r="B28" s="4" t="s">
        <v>89</v>
      </c>
      <c r="C28" s="39">
        <f>AVERAGE(C2:C26)</f>
        <v>686.04211385143981</v>
      </c>
      <c r="D28" s="67">
        <f>(C5/C28)-1</f>
        <v>0.34959804621573221</v>
      </c>
      <c r="E28" s="44"/>
      <c r="F28" s="4"/>
      <c r="G28" s="4"/>
      <c r="H28" s="4"/>
      <c r="I28" s="4"/>
      <c r="J28" s="39">
        <f>AVERAGE(J2:J26)</f>
        <v>675.61433199821488</v>
      </c>
      <c r="K28" s="38"/>
      <c r="L28" s="39"/>
      <c r="M28" s="38"/>
      <c r="N28" s="40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4"/>
      <c r="Z28" s="4"/>
      <c r="AA28" s="4"/>
    </row>
    <row r="29" spans="1:27" x14ac:dyDescent="0.2">
      <c r="A29" s="44"/>
      <c r="B29" s="4"/>
      <c r="C29" s="44"/>
      <c r="D29" s="44"/>
      <c r="E29" s="44"/>
      <c r="F29" s="4"/>
      <c r="G29" s="4"/>
      <c r="H29" s="4"/>
      <c r="I29" s="4"/>
      <c r="J29" s="4"/>
      <c r="K29" s="44"/>
      <c r="L29" s="45"/>
      <c r="M29" s="44"/>
      <c r="N29" s="45"/>
      <c r="O29" s="44"/>
      <c r="P29" s="45"/>
      <c r="Q29" s="44"/>
      <c r="R29" s="45"/>
      <c r="S29" s="44"/>
      <c r="T29" s="45"/>
      <c r="U29" s="44"/>
      <c r="V29" s="44"/>
      <c r="W29" s="44"/>
      <c r="X29" s="44"/>
      <c r="Y29" s="44"/>
      <c r="Z29" s="44"/>
      <c r="AA29" s="44"/>
    </row>
    <row r="30" spans="1:27" x14ac:dyDescent="0.2">
      <c r="A30" s="44"/>
      <c r="B30" s="4"/>
      <c r="C30" s="44"/>
      <c r="D30" s="44"/>
      <c r="E30" s="44"/>
      <c r="F30" s="4"/>
      <c r="G30" s="46"/>
      <c r="H30" s="4"/>
      <c r="I30" s="4"/>
      <c r="J30" s="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</row>
    <row r="31" spans="1:27" x14ac:dyDescent="0.2">
      <c r="A31" s="44"/>
      <c r="B31" s="4"/>
      <c r="C31" s="44"/>
      <c r="D31" s="44"/>
      <c r="E31" s="44"/>
      <c r="F31" s="4"/>
      <c r="G31" s="4"/>
      <c r="H31" s="4"/>
      <c r="I31" s="4"/>
      <c r="J31" s="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</row>
    <row r="32" spans="1:27" ht="19" x14ac:dyDescent="0.2">
      <c r="A32" s="47">
        <v>22</v>
      </c>
      <c r="B32" s="48" t="s">
        <v>21</v>
      </c>
      <c r="C32" s="49">
        <v>25.49</v>
      </c>
      <c r="D32" s="49"/>
      <c r="E32" s="49"/>
      <c r="F32" s="50" t="s">
        <v>69</v>
      </c>
      <c r="G32" s="48" t="s">
        <v>70</v>
      </c>
      <c r="H32" s="51">
        <v>702250</v>
      </c>
      <c r="I32" s="51">
        <v>6502</v>
      </c>
      <c r="J32" s="39">
        <f t="shared" ref="J32" si="0">(I32/H32)*100000</f>
        <v>925.88109647561407</v>
      </c>
      <c r="K32" s="51"/>
      <c r="L32" s="52"/>
      <c r="M32" s="51"/>
      <c r="N32" s="53"/>
      <c r="O32" s="51"/>
      <c r="P32" s="54"/>
      <c r="Q32" s="51"/>
      <c r="R32" s="54"/>
      <c r="S32" s="51"/>
      <c r="T32" s="54"/>
      <c r="U32" s="51"/>
      <c r="V32" s="51"/>
      <c r="W32" s="51"/>
      <c r="X32" s="51"/>
      <c r="Y32" s="55"/>
      <c r="Z32" s="55"/>
      <c r="AA32" s="55"/>
    </row>
  </sheetData>
  <sortState xmlns:xlrd2="http://schemas.microsoft.com/office/spreadsheetml/2017/richdata2" ref="A2:J28">
    <sortCondition descending="1" ref="J2:J2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04C48-B175-F149-BE40-7AA72FC500FE}">
  <dimension ref="A1:Z33"/>
  <sheetViews>
    <sheetView zoomScale="209" zoomScaleNormal="209" workbookViewId="0">
      <selection activeCell="F29" sqref="F29"/>
    </sheetView>
  </sheetViews>
  <sheetFormatPr baseColWidth="10" defaultRowHeight="16" x14ac:dyDescent="0.2"/>
  <cols>
    <col min="1" max="1" width="10.83203125" style="2" customWidth="1"/>
    <col min="2" max="2" width="20.6640625" style="1" bestFit="1" customWidth="1"/>
    <col min="3" max="3" width="22.1640625" style="2" bestFit="1" customWidth="1"/>
    <col min="4" max="5" width="14.33203125" style="2" customWidth="1"/>
    <col min="6" max="6" width="48" style="1" customWidth="1"/>
    <col min="7" max="7" width="24.83203125" style="1" bestFit="1" customWidth="1"/>
    <col min="8" max="8" width="40.83203125" style="1" bestFit="1" customWidth="1"/>
    <col min="9" max="9" width="11.1640625" style="1" bestFit="1" customWidth="1"/>
    <col min="10" max="11" width="14.33203125" style="2" customWidth="1"/>
    <col min="12" max="12" width="6.33203125" style="2" bestFit="1" customWidth="1"/>
    <col min="13" max="13" width="13" style="2" customWidth="1"/>
    <col min="14" max="14" width="9.33203125" style="2" bestFit="1" customWidth="1"/>
    <col min="15" max="15" width="13.33203125" style="2" customWidth="1"/>
    <col min="16" max="16" width="12.33203125" style="2" bestFit="1" customWidth="1"/>
    <col min="17" max="17" width="12.33203125" style="2" customWidth="1"/>
    <col min="18" max="18" width="9.5" style="2" bestFit="1" customWidth="1"/>
    <col min="19" max="19" width="9.5" style="2" customWidth="1"/>
    <col min="20" max="20" width="9.5" style="2" bestFit="1" customWidth="1"/>
    <col min="21" max="21" width="9" style="2" bestFit="1" customWidth="1"/>
    <col min="22" max="22" width="12.5" style="2" customWidth="1"/>
    <col min="23" max="23" width="7" style="2" bestFit="1" customWidth="1"/>
    <col min="24" max="24" width="12.5" style="2" bestFit="1" customWidth="1"/>
    <col min="25" max="25" width="17.1640625" style="2" bestFit="1" customWidth="1"/>
    <col min="26" max="26" width="10.83203125" style="2"/>
    <col min="27" max="16384" width="10.83203125" style="1"/>
  </cols>
  <sheetData>
    <row r="1" spans="1:26" s="5" customFormat="1" ht="67" customHeight="1" x14ac:dyDescent="0.2">
      <c r="A1" s="30" t="s">
        <v>95</v>
      </c>
      <c r="B1" s="8" t="s">
        <v>84</v>
      </c>
      <c r="C1" s="10" t="s">
        <v>86</v>
      </c>
      <c r="D1" s="10" t="s">
        <v>97</v>
      </c>
      <c r="E1" s="10"/>
      <c r="F1" s="8" t="s">
        <v>82</v>
      </c>
      <c r="G1" s="8" t="s">
        <v>35</v>
      </c>
      <c r="H1" s="8" t="s">
        <v>36</v>
      </c>
      <c r="I1" s="9" t="s">
        <v>25</v>
      </c>
      <c r="J1" s="10" t="s">
        <v>27</v>
      </c>
      <c r="K1" s="10"/>
      <c r="L1" s="8"/>
      <c r="M1" s="8"/>
      <c r="N1" s="8"/>
      <c r="O1" s="8"/>
      <c r="P1" s="10"/>
      <c r="Q1" s="10"/>
      <c r="R1" s="10"/>
      <c r="S1" s="10"/>
      <c r="T1" s="8"/>
      <c r="U1" s="10"/>
      <c r="V1" s="10"/>
      <c r="W1" s="8"/>
    </row>
    <row r="2" spans="1:26" s="5" customFormat="1" ht="19" x14ac:dyDescent="0.2">
      <c r="A2" s="20">
        <v>22</v>
      </c>
      <c r="B2" s="21" t="s">
        <v>21</v>
      </c>
      <c r="C2" s="62">
        <v>25.49</v>
      </c>
      <c r="D2" s="57">
        <f>(C2/C3)-1</f>
        <v>0.27548093539325835</v>
      </c>
      <c r="E2" s="57"/>
      <c r="F2" s="8"/>
      <c r="G2" s="8"/>
      <c r="H2" s="8"/>
      <c r="I2" s="9"/>
      <c r="J2" s="10"/>
      <c r="K2" s="10"/>
      <c r="L2" s="8"/>
      <c r="M2" s="8"/>
      <c r="N2" s="8"/>
      <c r="O2" s="8"/>
      <c r="P2" s="10"/>
      <c r="Q2" s="10"/>
      <c r="R2" s="10"/>
      <c r="S2" s="10"/>
      <c r="T2" s="8"/>
      <c r="U2" s="10"/>
      <c r="V2" s="10"/>
      <c r="W2" s="8"/>
    </row>
    <row r="3" spans="1:26" ht="15.75" customHeight="1" x14ac:dyDescent="0.2">
      <c r="A3" s="6">
        <v>16</v>
      </c>
      <c r="B3" s="7" t="s">
        <v>15</v>
      </c>
      <c r="C3" s="16">
        <f>J3/I3*100000</f>
        <v>19.984618580081623</v>
      </c>
      <c r="D3" s="16"/>
      <c r="E3" s="16"/>
      <c r="F3" s="7"/>
      <c r="G3" s="11" t="s">
        <v>58</v>
      </c>
      <c r="H3" s="7" t="s">
        <v>59</v>
      </c>
      <c r="I3" s="12">
        <v>890685</v>
      </c>
      <c r="J3" s="12">
        <v>178</v>
      </c>
      <c r="K3" s="18">
        <f>(J3/I3)*100000</f>
        <v>19.984618580081623</v>
      </c>
      <c r="L3" s="12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"/>
      <c r="Y3" s="1"/>
      <c r="Z3" s="1"/>
    </row>
    <row r="4" spans="1:26" x14ac:dyDescent="0.2">
      <c r="A4" s="6">
        <v>3</v>
      </c>
      <c r="B4" s="7" t="s">
        <v>2</v>
      </c>
      <c r="C4" s="16">
        <f>J4/I4*100000</f>
        <v>17.470737462187792</v>
      </c>
      <c r="D4" s="16"/>
      <c r="E4" s="16"/>
      <c r="F4" s="7"/>
      <c r="G4" s="11" t="s">
        <v>40</v>
      </c>
      <c r="H4" s="7" t="s">
        <v>41</v>
      </c>
      <c r="I4" s="12">
        <v>2638698</v>
      </c>
      <c r="J4" s="12">
        <v>461</v>
      </c>
      <c r="K4" s="18">
        <f>(J4/I4)*100000</f>
        <v>17.470737462187792</v>
      </c>
      <c r="L4" s="12"/>
      <c r="M4" s="17"/>
      <c r="N4" s="12"/>
      <c r="O4" s="12"/>
      <c r="P4" s="12"/>
      <c r="Q4" s="12"/>
      <c r="R4" s="12"/>
      <c r="S4" s="12"/>
      <c r="T4" s="12"/>
      <c r="U4" s="12"/>
      <c r="V4" s="12"/>
      <c r="W4" s="12"/>
      <c r="X4" s="1"/>
      <c r="Y4" s="1"/>
      <c r="Z4" s="1"/>
    </row>
    <row r="5" spans="1:26" ht="15.75" customHeight="1" x14ac:dyDescent="0.2">
      <c r="A5" s="6">
        <v>6</v>
      </c>
      <c r="B5" s="7" t="s">
        <v>5</v>
      </c>
      <c r="C5" s="16">
        <f>J5/I5*100000</f>
        <v>16.911310503924778</v>
      </c>
      <c r="D5" s="16"/>
      <c r="E5" s="16"/>
      <c r="F5" s="7"/>
      <c r="G5" s="7" t="s">
        <v>46</v>
      </c>
      <c r="H5" s="7" t="s">
        <v>47</v>
      </c>
      <c r="I5" s="12">
        <v>1549259</v>
      </c>
      <c r="J5" s="12">
        <v>262</v>
      </c>
      <c r="K5" s="18">
        <f>(J5/I5)*100000</f>
        <v>16.911310503924778</v>
      </c>
      <c r="L5" s="12"/>
      <c r="M5" s="17"/>
      <c r="N5" s="12"/>
      <c r="O5" s="12"/>
      <c r="P5" s="12"/>
      <c r="Q5" s="12"/>
      <c r="R5" s="12"/>
      <c r="S5" s="12"/>
      <c r="T5" s="12"/>
      <c r="U5" s="12"/>
      <c r="V5" s="12"/>
      <c r="W5" s="12"/>
      <c r="X5" s="1"/>
      <c r="Y5" s="1"/>
      <c r="Z5" s="1"/>
    </row>
    <row r="6" spans="1:26" ht="15.75" customHeight="1" x14ac:dyDescent="0.2">
      <c r="A6" s="6">
        <v>21</v>
      </c>
      <c r="B6" s="7" t="s">
        <v>20</v>
      </c>
      <c r="C6" s="16">
        <f>J6/I6*100000</f>
        <v>14.592546070241649</v>
      </c>
      <c r="D6" s="16"/>
      <c r="E6" s="16"/>
      <c r="F6" s="7"/>
      <c r="G6" s="7" t="s">
        <v>67</v>
      </c>
      <c r="H6" s="7" t="s">
        <v>68</v>
      </c>
      <c r="I6" s="12">
        <v>698987</v>
      </c>
      <c r="J6" s="12">
        <v>102</v>
      </c>
      <c r="K6" s="18">
        <f>(J6/I6)*100000</f>
        <v>14.592546070241649</v>
      </c>
      <c r="L6" s="12"/>
      <c r="M6" s="17"/>
      <c r="N6" s="12"/>
      <c r="O6" s="12"/>
      <c r="P6" s="12"/>
      <c r="Q6" s="12"/>
      <c r="R6" s="12"/>
      <c r="S6" s="12"/>
      <c r="T6" s="12"/>
      <c r="U6" s="12"/>
      <c r="V6" s="12"/>
      <c r="W6" s="12"/>
      <c r="X6" s="1"/>
      <c r="Y6" s="1"/>
      <c r="Z6" s="1"/>
    </row>
    <row r="7" spans="1:26" ht="15.75" customHeight="1" x14ac:dyDescent="0.2">
      <c r="A7" s="6">
        <v>4</v>
      </c>
      <c r="B7" s="7" t="s">
        <v>3</v>
      </c>
      <c r="C7" s="16">
        <f>J7/I7*100000</f>
        <v>13.798099311819797</v>
      </c>
      <c r="D7" s="16"/>
      <c r="E7" s="16"/>
      <c r="F7" s="7"/>
      <c r="G7" s="7" t="s">
        <v>42</v>
      </c>
      <c r="H7" s="7" t="s">
        <v>43</v>
      </c>
      <c r="I7" s="12">
        <v>2319160</v>
      </c>
      <c r="J7" s="12">
        <v>320</v>
      </c>
      <c r="K7" s="18">
        <f>(J7/I7)*100000</f>
        <v>13.798099311819797</v>
      </c>
      <c r="L7" s="12"/>
      <c r="M7" s="17"/>
      <c r="N7" s="12"/>
      <c r="O7" s="12"/>
      <c r="P7" s="12"/>
      <c r="Q7" s="12"/>
      <c r="R7" s="12"/>
      <c r="S7" s="12"/>
      <c r="T7" s="12"/>
      <c r="U7" s="12"/>
      <c r="V7" s="12"/>
      <c r="W7" s="12"/>
      <c r="X7" s="1"/>
      <c r="Y7" s="1"/>
      <c r="Z7" s="1"/>
    </row>
    <row r="8" spans="1:26" ht="15.75" customHeight="1" x14ac:dyDescent="0.2">
      <c r="A8" s="6">
        <v>9</v>
      </c>
      <c r="B8" s="7" t="s">
        <v>8</v>
      </c>
      <c r="C8" s="16">
        <f>J8/I8*100000</f>
        <v>13.62086474329967</v>
      </c>
      <c r="D8" s="16"/>
      <c r="E8" s="16"/>
      <c r="F8" s="7"/>
      <c r="G8" s="7" t="s">
        <v>42</v>
      </c>
      <c r="H8" s="7" t="s">
        <v>50</v>
      </c>
      <c r="I8" s="12">
        <v>1321502</v>
      </c>
      <c r="J8" s="12">
        <v>180</v>
      </c>
      <c r="K8" s="18">
        <f>(J8/I8)*100000</f>
        <v>13.62086474329967</v>
      </c>
      <c r="L8" s="12"/>
      <c r="M8" s="17"/>
      <c r="N8" s="12"/>
      <c r="O8" s="12"/>
      <c r="P8" s="12"/>
      <c r="Q8" s="12"/>
      <c r="R8" s="12"/>
      <c r="S8" s="12"/>
      <c r="T8" s="12"/>
      <c r="U8" s="12"/>
      <c r="V8" s="12"/>
      <c r="W8" s="12"/>
      <c r="X8" s="1"/>
      <c r="Y8" s="1"/>
      <c r="Z8" s="1"/>
    </row>
    <row r="9" spans="1:26" ht="15.75" customHeight="1" x14ac:dyDescent="0.2">
      <c r="A9" s="6">
        <v>15</v>
      </c>
      <c r="B9" s="7" t="s">
        <v>14</v>
      </c>
      <c r="C9" s="16">
        <f>J9/I9*100000</f>
        <v>12.234460323754407</v>
      </c>
      <c r="D9" s="16"/>
      <c r="E9" s="16"/>
      <c r="F9" s="7"/>
      <c r="G9" s="7" t="s">
        <v>56</v>
      </c>
      <c r="H9" s="7" t="s">
        <v>57</v>
      </c>
      <c r="I9" s="12">
        <v>915447</v>
      </c>
      <c r="J9" s="12">
        <v>112</v>
      </c>
      <c r="K9" s="18">
        <f>(J9/I9)*100000</f>
        <v>12.234460323754407</v>
      </c>
      <c r="L9" s="12"/>
      <c r="M9" s="17"/>
      <c r="N9" s="12"/>
      <c r="O9" s="12"/>
      <c r="P9" s="12"/>
      <c r="Q9" s="12"/>
      <c r="R9" s="12"/>
      <c r="S9" s="12"/>
      <c r="T9" s="12"/>
      <c r="U9" s="12"/>
      <c r="V9" s="12"/>
      <c r="W9" s="12"/>
      <c r="X9" s="1"/>
      <c r="Y9" s="1"/>
      <c r="Z9" s="1"/>
    </row>
    <row r="10" spans="1:26" ht="15.75" customHeight="1" x14ac:dyDescent="0.2">
      <c r="A10" s="6">
        <v>14</v>
      </c>
      <c r="B10" s="7" t="s">
        <v>13</v>
      </c>
      <c r="C10" s="16">
        <f>J10/I10*100000</f>
        <v>10.865989453012071</v>
      </c>
      <c r="D10" s="16"/>
      <c r="E10" s="16"/>
      <c r="F10" s="7"/>
      <c r="G10" s="11" t="s">
        <v>54</v>
      </c>
      <c r="H10" s="7" t="s">
        <v>55</v>
      </c>
      <c r="I10" s="12">
        <v>1003130</v>
      </c>
      <c r="J10" s="12">
        <v>109</v>
      </c>
      <c r="K10" s="18">
        <f>(J10/I10)*100000</f>
        <v>10.865989453012071</v>
      </c>
      <c r="L10" s="12"/>
      <c r="M10" s="17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"/>
      <c r="Y10" s="1"/>
      <c r="Z10" s="1"/>
    </row>
    <row r="11" spans="1:26" ht="15.75" customHeight="1" x14ac:dyDescent="0.2">
      <c r="A11" s="6">
        <v>20</v>
      </c>
      <c r="B11" s="7" t="s">
        <v>19</v>
      </c>
      <c r="C11" s="16">
        <f>J11/I11*100000</f>
        <v>10.289573983446472</v>
      </c>
      <c r="D11" s="16"/>
      <c r="E11" s="16"/>
      <c r="F11" s="7"/>
      <c r="G11" s="7" t="s">
        <v>65</v>
      </c>
      <c r="H11" s="7" t="s">
        <v>66</v>
      </c>
      <c r="I11" s="12">
        <v>709456</v>
      </c>
      <c r="J11" s="12">
        <v>73</v>
      </c>
      <c r="K11" s="18">
        <f>(J11/I11)*100000</f>
        <v>10.289573983446472</v>
      </c>
      <c r="L11" s="12"/>
      <c r="M11" s="17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"/>
      <c r="Y11" s="1"/>
      <c r="Z11" s="1"/>
    </row>
    <row r="12" spans="1:26" x14ac:dyDescent="0.2">
      <c r="A12" s="6">
        <v>19</v>
      </c>
      <c r="B12" s="7" t="s">
        <v>18</v>
      </c>
      <c r="C12" s="16">
        <f>J12/I12*100000</f>
        <v>9.8333728053227638</v>
      </c>
      <c r="D12" s="16"/>
      <c r="E12" s="16"/>
      <c r="F12" s="7"/>
      <c r="G12" s="11" t="s">
        <v>63</v>
      </c>
      <c r="H12" s="7" t="s">
        <v>64</v>
      </c>
      <c r="I12" s="12">
        <v>722031</v>
      </c>
      <c r="J12" s="12">
        <v>71</v>
      </c>
      <c r="K12" s="18">
        <f>(J12/I12)*100000</f>
        <v>9.8333728053227638</v>
      </c>
      <c r="L12" s="14"/>
      <c r="M12" s="17"/>
      <c r="N12" s="14"/>
      <c r="O12" s="12"/>
      <c r="P12" s="14"/>
      <c r="Q12" s="12"/>
      <c r="R12" s="14"/>
      <c r="S12" s="12"/>
      <c r="T12" s="14"/>
      <c r="U12" s="14"/>
      <c r="V12" s="14"/>
      <c r="W12" s="14"/>
    </row>
    <row r="13" spans="1:26" ht="15.75" customHeight="1" x14ac:dyDescent="0.2">
      <c r="A13" s="6">
        <v>7</v>
      </c>
      <c r="B13" s="7" t="s">
        <v>6</v>
      </c>
      <c r="C13" s="16">
        <f>J13/I13*100000</f>
        <v>8.3858383659368574</v>
      </c>
      <c r="D13" s="16"/>
      <c r="E13" s="16"/>
      <c r="F13" s="7"/>
      <c r="G13" s="7" t="s">
        <v>42</v>
      </c>
      <c r="H13" s="7" t="s">
        <v>48</v>
      </c>
      <c r="I13" s="12">
        <v>1514458</v>
      </c>
      <c r="J13" s="12">
        <v>127</v>
      </c>
      <c r="K13" s="18">
        <f>(J13/I13)*100000</f>
        <v>8.3858383659368574</v>
      </c>
      <c r="L13" s="12"/>
      <c r="M13" s="17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"/>
      <c r="Y13" s="1"/>
      <c r="Z13" s="1"/>
    </row>
    <row r="14" spans="1:26" ht="15.75" customHeight="1" x14ac:dyDescent="0.2">
      <c r="A14" s="6">
        <v>5</v>
      </c>
      <c r="B14" s="7" t="s">
        <v>4</v>
      </c>
      <c r="C14" s="16">
        <f>J14/I14*100000</f>
        <v>8.3593485481495478</v>
      </c>
      <c r="D14" s="16"/>
      <c r="E14" s="16"/>
      <c r="F14" s="7"/>
      <c r="G14" s="11" t="s">
        <v>44</v>
      </c>
      <c r="H14" s="7" t="s">
        <v>45</v>
      </c>
      <c r="I14" s="12">
        <v>1662809</v>
      </c>
      <c r="J14" s="12">
        <v>139</v>
      </c>
      <c r="K14" s="18">
        <f>(J14/I14)*100000</f>
        <v>8.3593485481495478</v>
      </c>
      <c r="L14" s="12"/>
      <c r="M14" s="17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"/>
      <c r="Y14" s="1"/>
      <c r="Z14" s="1"/>
    </row>
    <row r="15" spans="1:26" ht="15.75" customHeight="1" x14ac:dyDescent="0.2">
      <c r="A15" s="6">
        <v>11</v>
      </c>
      <c r="B15" s="7" t="s">
        <v>10</v>
      </c>
      <c r="C15" s="16">
        <f>J15/I15*100000</f>
        <v>7.4187248615505546</v>
      </c>
      <c r="D15" s="16"/>
      <c r="E15" s="16"/>
      <c r="F15" s="7"/>
      <c r="G15" s="7" t="s">
        <v>42</v>
      </c>
      <c r="H15" s="7" t="s">
        <v>51</v>
      </c>
      <c r="I15" s="12">
        <v>997476</v>
      </c>
      <c r="J15" s="12">
        <v>74</v>
      </c>
      <c r="K15" s="18">
        <f>(J15/I15)*100000</f>
        <v>7.4187248615505546</v>
      </c>
      <c r="L15" s="12"/>
      <c r="M15" s="17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"/>
      <c r="Y15" s="1"/>
      <c r="Z15" s="1"/>
    </row>
    <row r="16" spans="1:26" ht="15.75" customHeight="1" x14ac:dyDescent="0.2">
      <c r="A16" s="6">
        <v>2</v>
      </c>
      <c r="B16" s="7" t="s">
        <v>1</v>
      </c>
      <c r="C16" s="16">
        <f>J16/I16*100000</f>
        <v>6.9540443035840722</v>
      </c>
      <c r="D16" s="16"/>
      <c r="E16" s="16"/>
      <c r="F16" s="13" t="s">
        <v>76</v>
      </c>
      <c r="G16" s="11" t="s">
        <v>39</v>
      </c>
      <c r="H16" s="7" t="s">
        <v>81</v>
      </c>
      <c r="I16" s="12">
        <v>3796352</v>
      </c>
      <c r="J16" s="12">
        <v>264</v>
      </c>
      <c r="K16" s="18">
        <f>(J16/I16)*100000</f>
        <v>6.9540443035840722</v>
      </c>
      <c r="L16" s="12"/>
      <c r="M16" s="17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"/>
      <c r="Y16" s="1"/>
      <c r="Z16" s="1"/>
    </row>
    <row r="17" spans="1:26" ht="15.75" customHeight="1" x14ac:dyDescent="0.2">
      <c r="A17" s="6">
        <v>18</v>
      </c>
      <c r="B17" s="7" t="s">
        <v>17</v>
      </c>
      <c r="C17" s="16">
        <f>J17/I17*100000</f>
        <v>6.8415831423391369</v>
      </c>
      <c r="D17" s="16"/>
      <c r="E17" s="16"/>
      <c r="F17" s="7"/>
      <c r="G17" s="7" t="s">
        <v>61</v>
      </c>
      <c r="H17" s="7" t="s">
        <v>62</v>
      </c>
      <c r="I17" s="12">
        <v>760058</v>
      </c>
      <c r="J17" s="12">
        <v>52</v>
      </c>
      <c r="K17" s="18">
        <f>(J17/I17)*100000</f>
        <v>6.8415831423391369</v>
      </c>
      <c r="L17" s="12"/>
      <c r="M17" s="17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"/>
      <c r="Y17" s="1"/>
      <c r="Z17" s="1"/>
    </row>
    <row r="18" spans="1:26" ht="15.75" customHeight="1" x14ac:dyDescent="0.2">
      <c r="A18" s="6">
        <v>13</v>
      </c>
      <c r="B18" s="7" t="s">
        <v>12</v>
      </c>
      <c r="C18" s="16">
        <f>J18/I18*100000</f>
        <v>6.6015784881979016</v>
      </c>
      <c r="D18" s="16"/>
      <c r="E18" s="16"/>
      <c r="F18" s="7"/>
      <c r="G18" s="7" t="s">
        <v>42</v>
      </c>
      <c r="H18" s="7" t="s">
        <v>53</v>
      </c>
      <c r="I18" s="12">
        <v>984613</v>
      </c>
      <c r="J18" s="12">
        <v>65</v>
      </c>
      <c r="K18" s="18">
        <f>(J18/I18)*100000</f>
        <v>6.6015784881979016</v>
      </c>
      <c r="L18" s="12"/>
      <c r="M18" s="17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"/>
      <c r="Y18" s="1"/>
      <c r="Z18" s="1"/>
    </row>
    <row r="19" spans="1:26" ht="15.75" customHeight="1" x14ac:dyDescent="0.2">
      <c r="A19" s="6">
        <v>24</v>
      </c>
      <c r="B19" s="7" t="s">
        <v>23</v>
      </c>
      <c r="C19" s="16">
        <f>J19/I19*100000</f>
        <v>6.1751229927209286</v>
      </c>
      <c r="D19" s="16"/>
      <c r="E19" s="16"/>
      <c r="F19" s="7"/>
      <c r="G19" s="11" t="s">
        <v>74</v>
      </c>
      <c r="H19" s="7" t="s">
        <v>75</v>
      </c>
      <c r="I19" s="12">
        <v>1716565</v>
      </c>
      <c r="J19" s="12">
        <v>106</v>
      </c>
      <c r="K19" s="18">
        <f>(J19/I19)*100000</f>
        <v>6.1751229927209286</v>
      </c>
      <c r="L19" s="12"/>
      <c r="M19" s="17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"/>
      <c r="Y19" s="1"/>
      <c r="Z19" s="1"/>
    </row>
    <row r="20" spans="1:26" ht="15.75" customHeight="1" x14ac:dyDescent="0.2">
      <c r="A20" s="6">
        <v>17</v>
      </c>
      <c r="B20" s="7" t="s">
        <v>16</v>
      </c>
      <c r="C20" s="16">
        <f>J20/I20*100000</f>
        <v>4.3594368105862076</v>
      </c>
      <c r="D20" s="16"/>
      <c r="E20" s="16"/>
      <c r="F20" s="7"/>
      <c r="G20" s="11" t="s">
        <v>39</v>
      </c>
      <c r="H20" s="7" t="s">
        <v>60</v>
      </c>
      <c r="I20" s="12">
        <v>802856</v>
      </c>
      <c r="J20" s="12">
        <v>35</v>
      </c>
      <c r="K20" s="18">
        <f>(J20/I20)*100000</f>
        <v>4.3594368105862076</v>
      </c>
      <c r="L20" s="12"/>
      <c r="M20" s="17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"/>
      <c r="Y20" s="1"/>
      <c r="Z20" s="1"/>
    </row>
    <row r="21" spans="1:26" ht="15.75" customHeight="1" x14ac:dyDescent="0.2">
      <c r="A21" s="6">
        <v>1</v>
      </c>
      <c r="B21" s="7" t="s">
        <v>0</v>
      </c>
      <c r="C21" s="16">
        <f>J21/I21*100000</f>
        <v>3.9160065986518573</v>
      </c>
      <c r="D21" s="16"/>
      <c r="E21" s="16"/>
      <c r="F21" s="7"/>
      <c r="G21" s="11" t="s">
        <v>37</v>
      </c>
      <c r="H21" s="7" t="s">
        <v>38</v>
      </c>
      <c r="I21" s="12">
        <v>8299271</v>
      </c>
      <c r="J21" s="12">
        <v>325</v>
      </c>
      <c r="K21" s="18">
        <f>(J21/I21)*100000</f>
        <v>3.9160065986518573</v>
      </c>
      <c r="L21" s="12"/>
      <c r="M21" s="17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"/>
      <c r="Y21" s="1"/>
      <c r="Z21" s="1"/>
    </row>
    <row r="22" spans="1:26" ht="15.75" customHeight="1" x14ac:dyDescent="0.2">
      <c r="A22" s="6">
        <v>25</v>
      </c>
      <c r="B22" s="7" t="s">
        <v>24</v>
      </c>
      <c r="C22" s="16">
        <f>J22/I22*100000</f>
        <v>3.6416108665668259</v>
      </c>
      <c r="D22" s="16"/>
      <c r="E22" s="16"/>
      <c r="F22" s="7"/>
      <c r="G22" s="11" t="s">
        <v>72</v>
      </c>
      <c r="H22" s="7" t="s">
        <v>73</v>
      </c>
      <c r="I22" s="12">
        <v>659049</v>
      </c>
      <c r="J22" s="12">
        <v>24</v>
      </c>
      <c r="K22" s="18">
        <f>(J22/I22)*100000</f>
        <v>3.6416108665668259</v>
      </c>
      <c r="L22" s="12"/>
      <c r="M22" s="17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"/>
      <c r="Y22" s="1"/>
      <c r="Z22" s="1"/>
    </row>
    <row r="23" spans="1:26" ht="15.75" customHeight="1" x14ac:dyDescent="0.2">
      <c r="A23" s="6">
        <v>23</v>
      </c>
      <c r="B23" s="7" t="s">
        <v>22</v>
      </c>
      <c r="C23" s="16">
        <f>J23/I23*100000</f>
        <v>2.9461155466517397</v>
      </c>
      <c r="D23" s="16"/>
      <c r="E23" s="16"/>
      <c r="F23" s="7"/>
      <c r="G23" s="7" t="s">
        <v>42</v>
      </c>
      <c r="H23" s="7" t="s">
        <v>71</v>
      </c>
      <c r="I23" s="12">
        <v>678860</v>
      </c>
      <c r="J23" s="12">
        <v>20</v>
      </c>
      <c r="K23" s="18">
        <f>(J23/I23)*100000</f>
        <v>2.9461155466517397</v>
      </c>
      <c r="L23" s="12"/>
      <c r="M23" s="17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"/>
      <c r="Y23" s="1"/>
      <c r="Z23" s="1"/>
    </row>
    <row r="24" spans="1:26" x14ac:dyDescent="0.2">
      <c r="A24" s="6">
        <v>12</v>
      </c>
      <c r="B24" s="7" t="s">
        <v>11</v>
      </c>
      <c r="C24" s="16">
        <f>J24/I24*100000</f>
        <v>2.7172777057815312</v>
      </c>
      <c r="D24" s="16"/>
      <c r="E24" s="16"/>
      <c r="F24" s="7"/>
      <c r="G24" s="11" t="s">
        <v>39</v>
      </c>
      <c r="H24" s="7" t="s">
        <v>52</v>
      </c>
      <c r="I24" s="12">
        <v>956840</v>
      </c>
      <c r="J24" s="12">
        <v>26</v>
      </c>
      <c r="K24" s="18">
        <f>(J24/I24)*100000</f>
        <v>2.7172777057815312</v>
      </c>
    </row>
    <row r="25" spans="1:26" ht="15.75" customHeight="1" x14ac:dyDescent="0.2">
      <c r="A25" s="6">
        <v>8</v>
      </c>
      <c r="B25" s="7" t="s">
        <v>7</v>
      </c>
      <c r="C25" s="16">
        <f>J25/I25*100000</f>
        <v>2.5197548782454442</v>
      </c>
      <c r="D25" s="16"/>
      <c r="E25" s="16"/>
      <c r="F25" s="7"/>
      <c r="G25" s="11" t="s">
        <v>39</v>
      </c>
      <c r="H25" s="7" t="s">
        <v>49</v>
      </c>
      <c r="I25" s="12">
        <v>1389024</v>
      </c>
      <c r="J25" s="12">
        <v>35</v>
      </c>
      <c r="K25" s="18">
        <f>(J25/I25)*100000</f>
        <v>2.5197548782454442</v>
      </c>
      <c r="L25" s="12"/>
      <c r="M25" s="17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"/>
      <c r="Y25" s="1"/>
      <c r="Z25" s="1"/>
    </row>
    <row r="26" spans="1:26" ht="15.75" customHeight="1" x14ac:dyDescent="0.2">
      <c r="A26" s="6">
        <v>10</v>
      </c>
      <c r="B26" s="7" t="s">
        <v>9</v>
      </c>
      <c r="C26" s="15" t="s">
        <v>90</v>
      </c>
      <c r="D26" s="15"/>
      <c r="E26" s="15"/>
      <c r="F26" s="7" t="s">
        <v>77</v>
      </c>
      <c r="G26" s="7" t="s">
        <v>79</v>
      </c>
      <c r="H26" s="7" t="s">
        <v>78</v>
      </c>
      <c r="I26" s="14" t="s">
        <v>85</v>
      </c>
      <c r="J26" s="14" t="s">
        <v>85</v>
      </c>
      <c r="K26" s="18"/>
      <c r="L26" s="12"/>
      <c r="M26" s="17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"/>
      <c r="Y26" s="1"/>
      <c r="Z26" s="1"/>
    </row>
    <row r="27" spans="1:26" ht="51" customHeight="1" x14ac:dyDescent="0.2">
      <c r="D27" s="58" t="s">
        <v>91</v>
      </c>
      <c r="E27" s="58"/>
      <c r="L27" s="12"/>
      <c r="M27" s="17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"/>
      <c r="Y27" s="1"/>
      <c r="Z27" s="1"/>
    </row>
    <row r="28" spans="1:26" x14ac:dyDescent="0.2">
      <c r="B28" s="1" t="s">
        <v>89</v>
      </c>
      <c r="C28" s="63">
        <f>AVERAGE(C3:C27)</f>
        <v>9.1494789715675466</v>
      </c>
      <c r="D28" s="59">
        <f>(C2/C28)-1</f>
        <v>1.7859509901286641</v>
      </c>
      <c r="E28" s="59"/>
      <c r="K28" s="28">
        <f>AVERAGE(K3:K27)</f>
        <v>9.1494789715675466</v>
      </c>
      <c r="M28" s="28"/>
      <c r="O28" s="28"/>
      <c r="Q28" s="28"/>
      <c r="S28" s="28"/>
    </row>
    <row r="29" spans="1:26" x14ac:dyDescent="0.2">
      <c r="H29" s="3"/>
    </row>
    <row r="30" spans="1:26" x14ac:dyDescent="0.2">
      <c r="H30" s="4"/>
    </row>
    <row r="31" spans="1:26" s="27" customFormat="1" ht="15.75" customHeight="1" x14ac:dyDescent="0.2">
      <c r="A31" s="20">
        <v>22</v>
      </c>
      <c r="B31" s="21" t="s">
        <v>21</v>
      </c>
      <c r="C31" s="22">
        <f>J31/I31*100000</f>
        <v>25.489498042007831</v>
      </c>
      <c r="D31" s="22"/>
      <c r="E31" s="22"/>
      <c r="F31" s="21"/>
      <c r="G31" s="23" t="s">
        <v>69</v>
      </c>
      <c r="H31" s="21" t="s">
        <v>70</v>
      </c>
      <c r="I31" s="24">
        <v>702250</v>
      </c>
      <c r="J31" s="24">
        <v>179</v>
      </c>
      <c r="K31" s="25">
        <f>(J31/I31)*100000</f>
        <v>25.489498042007831</v>
      </c>
      <c r="L31" s="24"/>
      <c r="M31" s="26"/>
      <c r="N31" s="24"/>
      <c r="O31" s="19"/>
      <c r="P31" s="24"/>
      <c r="Q31" s="19"/>
      <c r="R31" s="24"/>
      <c r="S31" s="19"/>
      <c r="T31" s="24"/>
      <c r="U31" s="24"/>
      <c r="V31" s="24"/>
      <c r="W31" s="24"/>
    </row>
    <row r="33" spans="11:12" x14ac:dyDescent="0.2">
      <c r="K33" s="56">
        <f>(K31/K28)-1</f>
        <v>1.7858961282077037</v>
      </c>
      <c r="L33" s="56">
        <f>(K31/K3)-1</f>
        <v>0.27545581817672726</v>
      </c>
    </row>
  </sheetData>
  <sortState xmlns:xlrd2="http://schemas.microsoft.com/office/spreadsheetml/2017/richdata2" ref="A2:K27">
    <sortCondition descending="1" ref="K3:K2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56F88-ABE2-9A49-B121-27866B54099E}">
  <dimension ref="A1:V32"/>
  <sheetViews>
    <sheetView workbookViewId="0">
      <selection activeCell="J33" sqref="J33"/>
    </sheetView>
  </sheetViews>
  <sheetFormatPr baseColWidth="10" defaultRowHeight="16" x14ac:dyDescent="0.2"/>
  <sheetData>
    <row r="1" spans="1:22" ht="119" x14ac:dyDescent="0.2">
      <c r="A1" s="29" t="s">
        <v>83</v>
      </c>
      <c r="B1" s="29" t="s">
        <v>84</v>
      </c>
      <c r="C1" s="30" t="s">
        <v>86</v>
      </c>
      <c r="D1" s="29" t="s">
        <v>82</v>
      </c>
      <c r="E1" s="29" t="s">
        <v>35</v>
      </c>
      <c r="F1" s="29" t="s">
        <v>36</v>
      </c>
      <c r="G1" s="31" t="s">
        <v>25</v>
      </c>
      <c r="H1" s="29" t="s">
        <v>28</v>
      </c>
      <c r="I1" s="29"/>
      <c r="J1" s="29"/>
      <c r="K1" s="29"/>
      <c r="L1" s="30"/>
      <c r="M1" s="30"/>
      <c r="N1" s="30"/>
      <c r="O1" s="30"/>
      <c r="P1" s="29"/>
      <c r="Q1" s="30"/>
      <c r="R1" s="30"/>
      <c r="S1" s="29"/>
      <c r="T1" s="33"/>
      <c r="U1" s="33"/>
      <c r="V1" s="33"/>
    </row>
    <row r="2" spans="1:22" x14ac:dyDescent="0.2">
      <c r="A2" s="34">
        <v>15</v>
      </c>
      <c r="B2" s="35" t="s">
        <v>14</v>
      </c>
      <c r="C2" s="36">
        <v>12.23</v>
      </c>
      <c r="D2" s="35"/>
      <c r="E2" s="35" t="s">
        <v>56</v>
      </c>
      <c r="F2" s="35" t="s">
        <v>57</v>
      </c>
      <c r="G2" s="38">
        <v>915447</v>
      </c>
      <c r="H2" s="38">
        <v>1137</v>
      </c>
      <c r="I2" s="40">
        <v>124.2</v>
      </c>
      <c r="J2" s="38"/>
      <c r="K2" s="38"/>
      <c r="L2" s="38"/>
      <c r="M2" s="38"/>
      <c r="N2" s="38"/>
      <c r="O2" s="38"/>
      <c r="P2" s="38"/>
      <c r="Q2" s="38"/>
      <c r="R2" s="38"/>
      <c r="S2" s="38"/>
      <c r="T2" s="4"/>
      <c r="U2" s="4"/>
      <c r="V2" s="4"/>
    </row>
    <row r="3" spans="1:22" x14ac:dyDescent="0.2">
      <c r="A3" s="34">
        <v>19</v>
      </c>
      <c r="B3" s="35" t="s">
        <v>18</v>
      </c>
      <c r="C3" s="36">
        <v>9.83</v>
      </c>
      <c r="D3" s="35"/>
      <c r="E3" s="37" t="s">
        <v>63</v>
      </c>
      <c r="F3" s="35" t="s">
        <v>64</v>
      </c>
      <c r="G3" s="38">
        <v>722031</v>
      </c>
      <c r="H3" s="38">
        <v>676</v>
      </c>
      <c r="I3" s="40">
        <v>93.6</v>
      </c>
      <c r="J3" s="38"/>
      <c r="K3" s="38"/>
      <c r="L3" s="38"/>
      <c r="M3" s="38"/>
      <c r="N3" s="38"/>
      <c r="O3" s="38"/>
      <c r="P3" s="38"/>
      <c r="Q3" s="38"/>
      <c r="R3" s="38"/>
      <c r="S3" s="38"/>
      <c r="T3" s="4"/>
      <c r="U3" s="4"/>
      <c r="V3" s="4"/>
    </row>
    <row r="4" spans="1:22" x14ac:dyDescent="0.2">
      <c r="A4" s="34">
        <v>7</v>
      </c>
      <c r="B4" s="35" t="s">
        <v>6</v>
      </c>
      <c r="C4" s="36">
        <v>8.39</v>
      </c>
      <c r="D4" s="35"/>
      <c r="E4" s="35" t="s">
        <v>42</v>
      </c>
      <c r="F4" s="35" t="s">
        <v>48</v>
      </c>
      <c r="G4" s="38">
        <v>1514458</v>
      </c>
      <c r="H4" s="38">
        <v>1267</v>
      </c>
      <c r="I4" s="40">
        <v>83.7</v>
      </c>
      <c r="J4" s="38"/>
      <c r="K4" s="38"/>
      <c r="L4" s="38"/>
      <c r="M4" s="38"/>
      <c r="N4" s="38"/>
      <c r="O4" s="38"/>
      <c r="P4" s="38"/>
      <c r="Q4" s="38"/>
      <c r="R4" s="38"/>
      <c r="S4" s="38"/>
      <c r="T4" s="4"/>
      <c r="U4" s="4"/>
      <c r="V4" s="4"/>
    </row>
    <row r="5" spans="1:22" x14ac:dyDescent="0.2">
      <c r="A5" s="34">
        <v>12</v>
      </c>
      <c r="B5" s="35" t="s">
        <v>11</v>
      </c>
      <c r="C5" s="36">
        <v>2.72</v>
      </c>
      <c r="D5" s="35"/>
      <c r="E5" s="37" t="s">
        <v>39</v>
      </c>
      <c r="F5" s="35" t="s">
        <v>52</v>
      </c>
      <c r="G5" s="38">
        <v>956840</v>
      </c>
      <c r="H5" s="38">
        <v>740</v>
      </c>
      <c r="I5" s="40">
        <v>77.3</v>
      </c>
      <c r="J5" s="38"/>
      <c r="K5" s="38"/>
      <c r="L5" s="38"/>
      <c r="M5" s="38"/>
      <c r="N5" s="38"/>
      <c r="O5" s="38"/>
      <c r="P5" s="38"/>
      <c r="Q5" s="38"/>
      <c r="R5" s="38"/>
      <c r="S5" s="38"/>
      <c r="T5" s="4"/>
      <c r="U5" s="4"/>
      <c r="V5" s="4"/>
    </row>
    <row r="6" spans="1:22" x14ac:dyDescent="0.2">
      <c r="A6" s="34">
        <v>4</v>
      </c>
      <c r="B6" s="35" t="s">
        <v>3</v>
      </c>
      <c r="C6" s="36">
        <v>13.8</v>
      </c>
      <c r="D6" s="35"/>
      <c r="E6" s="35" t="s">
        <v>42</v>
      </c>
      <c r="F6" s="35" t="s">
        <v>43</v>
      </c>
      <c r="G6" s="38">
        <v>2319160</v>
      </c>
      <c r="H6" s="38">
        <v>1693</v>
      </c>
      <c r="I6" s="40">
        <v>73</v>
      </c>
      <c r="J6" s="38"/>
      <c r="K6" s="38"/>
      <c r="L6" s="38"/>
      <c r="M6" s="38"/>
      <c r="N6" s="38"/>
      <c r="O6" s="38"/>
      <c r="P6" s="38"/>
      <c r="Q6" s="38"/>
      <c r="R6" s="38"/>
      <c r="S6" s="38"/>
      <c r="T6" s="4"/>
      <c r="U6" s="4"/>
      <c r="V6" s="4"/>
    </row>
    <row r="7" spans="1:22" x14ac:dyDescent="0.2">
      <c r="A7" s="34">
        <v>20</v>
      </c>
      <c r="B7" s="35" t="s">
        <v>19</v>
      </c>
      <c r="C7" s="36">
        <v>10.29</v>
      </c>
      <c r="D7" s="35"/>
      <c r="E7" s="35" t="s">
        <v>65</v>
      </c>
      <c r="F7" s="35" t="s">
        <v>66</v>
      </c>
      <c r="G7" s="38">
        <v>709456</v>
      </c>
      <c r="H7" s="38">
        <v>517</v>
      </c>
      <c r="I7" s="40">
        <v>72.900000000000006</v>
      </c>
      <c r="J7" s="38"/>
      <c r="K7" s="38"/>
      <c r="L7" s="38"/>
      <c r="M7" s="38"/>
      <c r="N7" s="38"/>
      <c r="O7" s="38"/>
      <c r="P7" s="38"/>
      <c r="Q7" s="38"/>
      <c r="R7" s="38"/>
      <c r="S7" s="38"/>
      <c r="T7" s="4"/>
      <c r="U7" s="4"/>
      <c r="V7" s="4"/>
    </row>
    <row r="8" spans="1:22" x14ac:dyDescent="0.2">
      <c r="A8" s="34">
        <v>21</v>
      </c>
      <c r="B8" s="35" t="s">
        <v>20</v>
      </c>
      <c r="C8" s="36">
        <v>14.59</v>
      </c>
      <c r="D8" s="35"/>
      <c r="E8" s="35" t="s">
        <v>67</v>
      </c>
      <c r="F8" s="35" t="s">
        <v>68</v>
      </c>
      <c r="G8" s="38">
        <v>698987</v>
      </c>
      <c r="H8" s="38">
        <v>503</v>
      </c>
      <c r="I8" s="40">
        <v>72</v>
      </c>
      <c r="J8" s="38"/>
      <c r="K8" s="38"/>
      <c r="L8" s="38"/>
      <c r="M8" s="38"/>
      <c r="N8" s="38"/>
      <c r="O8" s="38"/>
      <c r="P8" s="38"/>
      <c r="Q8" s="38"/>
      <c r="R8" s="38"/>
      <c r="S8" s="38"/>
      <c r="T8" s="4"/>
      <c r="U8" s="4"/>
      <c r="V8" s="4"/>
    </row>
    <row r="9" spans="1:22" x14ac:dyDescent="0.2">
      <c r="A9" s="34">
        <v>13</v>
      </c>
      <c r="B9" s="35" t="s">
        <v>12</v>
      </c>
      <c r="C9" s="36">
        <v>6.6</v>
      </c>
      <c r="D9" s="35"/>
      <c r="E9" s="35" t="s">
        <v>42</v>
      </c>
      <c r="F9" s="35" t="s">
        <v>53</v>
      </c>
      <c r="G9" s="38">
        <v>984613</v>
      </c>
      <c r="H9" s="38">
        <v>666</v>
      </c>
      <c r="I9" s="40">
        <v>67.599999999999994</v>
      </c>
      <c r="J9" s="38"/>
      <c r="K9" s="38"/>
      <c r="L9" s="38"/>
      <c r="M9" s="38"/>
      <c r="N9" s="38"/>
      <c r="O9" s="38"/>
      <c r="P9" s="38"/>
      <c r="Q9" s="38"/>
      <c r="R9" s="38"/>
      <c r="S9" s="38"/>
      <c r="T9" s="4"/>
      <c r="U9" s="4"/>
      <c r="V9" s="4"/>
    </row>
    <row r="10" spans="1:22" x14ac:dyDescent="0.2">
      <c r="A10" s="34">
        <v>5</v>
      </c>
      <c r="B10" s="35" t="s">
        <v>4</v>
      </c>
      <c r="C10" s="36">
        <v>8.36</v>
      </c>
      <c r="D10" s="35"/>
      <c r="E10" s="37" t="s">
        <v>44</v>
      </c>
      <c r="F10" s="35" t="s">
        <v>45</v>
      </c>
      <c r="G10" s="38">
        <v>1662809</v>
      </c>
      <c r="H10" s="38">
        <v>1069</v>
      </c>
      <c r="I10" s="40">
        <v>64.3</v>
      </c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4"/>
      <c r="U10" s="4"/>
      <c r="V10" s="4"/>
    </row>
    <row r="11" spans="1:22" x14ac:dyDescent="0.2">
      <c r="A11" s="34">
        <v>16</v>
      </c>
      <c r="B11" s="35" t="s">
        <v>15</v>
      </c>
      <c r="C11" s="36">
        <v>19.98</v>
      </c>
      <c r="D11" s="35"/>
      <c r="E11" s="37" t="s">
        <v>58</v>
      </c>
      <c r="F11" s="35" t="s">
        <v>59</v>
      </c>
      <c r="G11" s="38">
        <v>890685</v>
      </c>
      <c r="H11" s="38">
        <v>527</v>
      </c>
      <c r="I11" s="40">
        <v>59.2</v>
      </c>
      <c r="J11" s="43"/>
      <c r="K11" s="38"/>
      <c r="L11" s="43"/>
      <c r="M11" s="38"/>
      <c r="N11" s="43"/>
      <c r="O11" s="38"/>
      <c r="P11" s="43"/>
      <c r="Q11" s="43"/>
      <c r="R11" s="43"/>
      <c r="S11" s="43"/>
      <c r="T11" s="44"/>
      <c r="U11" s="44"/>
      <c r="V11" s="44"/>
    </row>
    <row r="12" spans="1:22" x14ac:dyDescent="0.2">
      <c r="A12" s="34">
        <v>3</v>
      </c>
      <c r="B12" s="35" t="s">
        <v>2</v>
      </c>
      <c r="C12" s="36">
        <v>17.47</v>
      </c>
      <c r="D12" s="35"/>
      <c r="E12" s="37" t="s">
        <v>40</v>
      </c>
      <c r="F12" s="35" t="s">
        <v>41</v>
      </c>
      <c r="G12" s="38">
        <v>2638698</v>
      </c>
      <c r="H12" s="38">
        <v>1551</v>
      </c>
      <c r="I12" s="40">
        <v>58.8</v>
      </c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4"/>
      <c r="U12" s="4"/>
      <c r="V12" s="4"/>
    </row>
    <row r="13" spans="1:22" x14ac:dyDescent="0.2">
      <c r="A13" s="34">
        <v>11</v>
      </c>
      <c r="B13" s="35" t="s">
        <v>10</v>
      </c>
      <c r="C13" s="36">
        <v>7.42</v>
      </c>
      <c r="D13" s="35"/>
      <c r="E13" s="35" t="s">
        <v>42</v>
      </c>
      <c r="F13" s="35" t="s">
        <v>51</v>
      </c>
      <c r="G13" s="38">
        <v>997476</v>
      </c>
      <c r="H13" s="38">
        <v>551</v>
      </c>
      <c r="I13" s="40">
        <v>55.2</v>
      </c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4"/>
      <c r="U13" s="4"/>
      <c r="V13" s="4"/>
    </row>
    <row r="14" spans="1:22" x14ac:dyDescent="0.2">
      <c r="A14" s="34">
        <v>24</v>
      </c>
      <c r="B14" s="35" t="s">
        <v>23</v>
      </c>
      <c r="C14" s="36">
        <v>6.18</v>
      </c>
      <c r="D14" s="35"/>
      <c r="E14" s="37" t="s">
        <v>74</v>
      </c>
      <c r="F14" s="35" t="s">
        <v>75</v>
      </c>
      <c r="G14" s="38">
        <v>1716565</v>
      </c>
      <c r="H14" s="38">
        <v>886</v>
      </c>
      <c r="I14" s="40">
        <v>51.6</v>
      </c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4"/>
      <c r="U14" s="4"/>
      <c r="V14" s="4"/>
    </row>
    <row r="15" spans="1:22" x14ac:dyDescent="0.2">
      <c r="A15" s="34">
        <v>18</v>
      </c>
      <c r="B15" s="35" t="s">
        <v>17</v>
      </c>
      <c r="C15" s="36">
        <v>6.84</v>
      </c>
      <c r="D15" s="35"/>
      <c r="E15" s="35" t="s">
        <v>61</v>
      </c>
      <c r="F15" s="35" t="s">
        <v>62</v>
      </c>
      <c r="G15" s="38">
        <v>760058</v>
      </c>
      <c r="H15" s="38">
        <v>352</v>
      </c>
      <c r="I15" s="40">
        <v>46.3</v>
      </c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4"/>
      <c r="U15" s="4"/>
      <c r="V15" s="4"/>
    </row>
    <row r="16" spans="1:22" x14ac:dyDescent="0.2">
      <c r="A16" s="34">
        <v>6</v>
      </c>
      <c r="B16" s="35" t="s">
        <v>5</v>
      </c>
      <c r="C16" s="36">
        <v>16.91</v>
      </c>
      <c r="D16" s="35"/>
      <c r="E16" s="35" t="s">
        <v>46</v>
      </c>
      <c r="F16" s="35" t="s">
        <v>47</v>
      </c>
      <c r="G16" s="38">
        <v>1549259</v>
      </c>
      <c r="H16" s="38">
        <v>714</v>
      </c>
      <c r="I16" s="40">
        <v>46.1</v>
      </c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4"/>
      <c r="U16" s="4"/>
      <c r="V16" s="4"/>
    </row>
    <row r="17" spans="1:22" ht="187" x14ac:dyDescent="0.2">
      <c r="A17" s="34">
        <v>2</v>
      </c>
      <c r="B17" s="35" t="s">
        <v>1</v>
      </c>
      <c r="C17" s="36">
        <v>6.95</v>
      </c>
      <c r="D17" s="41" t="s">
        <v>76</v>
      </c>
      <c r="E17" s="37" t="s">
        <v>39</v>
      </c>
      <c r="F17" s="35" t="s">
        <v>87</v>
      </c>
      <c r="G17" s="38">
        <v>3796352</v>
      </c>
      <c r="H17" s="38">
        <v>1530</v>
      </c>
      <c r="I17" s="40">
        <v>40.299999999999997</v>
      </c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4"/>
      <c r="U17" s="4"/>
      <c r="V17" s="4"/>
    </row>
    <row r="18" spans="1:22" x14ac:dyDescent="0.2">
      <c r="A18" s="34">
        <v>9</v>
      </c>
      <c r="B18" s="35" t="s">
        <v>8</v>
      </c>
      <c r="C18" s="36">
        <v>13.62</v>
      </c>
      <c r="D18" s="35"/>
      <c r="E18" s="35" t="s">
        <v>42</v>
      </c>
      <c r="F18" s="35" t="s">
        <v>50</v>
      </c>
      <c r="G18" s="38">
        <v>1321502</v>
      </c>
      <c r="H18" s="38">
        <v>475</v>
      </c>
      <c r="I18" s="40">
        <v>35.9</v>
      </c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4"/>
      <c r="U18" s="4"/>
      <c r="V18" s="4"/>
    </row>
    <row r="19" spans="1:22" x14ac:dyDescent="0.2">
      <c r="A19" s="34">
        <v>17</v>
      </c>
      <c r="B19" s="35" t="s">
        <v>16</v>
      </c>
      <c r="C19" s="36">
        <v>4.3600000000000003</v>
      </c>
      <c r="D19" s="35"/>
      <c r="E19" s="37" t="s">
        <v>39</v>
      </c>
      <c r="F19" s="35" t="s">
        <v>60</v>
      </c>
      <c r="G19" s="38">
        <v>802856</v>
      </c>
      <c r="H19" s="38">
        <v>280</v>
      </c>
      <c r="I19" s="40">
        <v>34.9</v>
      </c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4"/>
      <c r="U19" s="4"/>
      <c r="V19" s="4"/>
    </row>
    <row r="20" spans="1:22" x14ac:dyDescent="0.2">
      <c r="A20" s="34">
        <v>25</v>
      </c>
      <c r="B20" s="35" t="s">
        <v>24</v>
      </c>
      <c r="C20" s="36">
        <v>3.64</v>
      </c>
      <c r="D20" s="35"/>
      <c r="E20" s="37" t="s">
        <v>72</v>
      </c>
      <c r="F20" s="35" t="s">
        <v>73</v>
      </c>
      <c r="G20" s="38">
        <v>659049</v>
      </c>
      <c r="H20" s="38">
        <v>169</v>
      </c>
      <c r="I20" s="40">
        <v>25.6</v>
      </c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4"/>
      <c r="U20" s="4"/>
      <c r="V20" s="4"/>
    </row>
    <row r="21" spans="1:22" x14ac:dyDescent="0.2">
      <c r="A21" s="34">
        <v>14</v>
      </c>
      <c r="B21" s="35" t="s">
        <v>13</v>
      </c>
      <c r="C21" s="36">
        <v>10.87</v>
      </c>
      <c r="D21" s="35"/>
      <c r="E21" s="37" t="s">
        <v>54</v>
      </c>
      <c r="F21" s="35" t="s">
        <v>55</v>
      </c>
      <c r="G21" s="38">
        <v>1003130</v>
      </c>
      <c r="H21" s="38">
        <v>250</v>
      </c>
      <c r="I21" s="40">
        <v>24.9</v>
      </c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4"/>
      <c r="U21" s="4"/>
      <c r="V21" s="4"/>
    </row>
    <row r="22" spans="1:22" x14ac:dyDescent="0.2">
      <c r="A22" s="34">
        <v>1</v>
      </c>
      <c r="B22" s="35" t="s">
        <v>0</v>
      </c>
      <c r="C22" s="36">
        <v>3.92</v>
      </c>
      <c r="D22" s="35"/>
      <c r="E22" s="37" t="s">
        <v>37</v>
      </c>
      <c r="F22" s="35" t="s">
        <v>38</v>
      </c>
      <c r="G22" s="38">
        <v>8299271</v>
      </c>
      <c r="H22" s="38">
        <v>1943</v>
      </c>
      <c r="I22" s="40">
        <v>23.4</v>
      </c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4"/>
      <c r="U22" s="4"/>
      <c r="V22" s="4"/>
    </row>
    <row r="23" spans="1:22" x14ac:dyDescent="0.2">
      <c r="A23" s="34">
        <v>8</v>
      </c>
      <c r="B23" s="35" t="s">
        <v>7</v>
      </c>
      <c r="C23" s="36">
        <v>2.52</v>
      </c>
      <c r="D23" s="35"/>
      <c r="E23" s="37" t="s">
        <v>39</v>
      </c>
      <c r="F23" s="35" t="s">
        <v>49</v>
      </c>
      <c r="G23" s="38">
        <v>1389024</v>
      </c>
      <c r="H23" s="38">
        <v>297</v>
      </c>
      <c r="I23" s="40">
        <v>21.4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</row>
    <row r="24" spans="1:22" x14ac:dyDescent="0.2">
      <c r="A24" s="34">
        <v>23</v>
      </c>
      <c r="B24" s="35" t="s">
        <v>22</v>
      </c>
      <c r="C24" s="36">
        <v>2.95</v>
      </c>
      <c r="D24" s="35"/>
      <c r="E24" s="35" t="s">
        <v>42</v>
      </c>
      <c r="F24" s="35" t="s">
        <v>71</v>
      </c>
      <c r="G24" s="38">
        <v>678860</v>
      </c>
      <c r="H24" s="38">
        <v>4</v>
      </c>
      <c r="I24" s="40">
        <v>0.6</v>
      </c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"/>
      <c r="U24" s="4"/>
      <c r="V24" s="4"/>
    </row>
    <row r="25" spans="1:22" x14ac:dyDescent="0.2">
      <c r="A25" s="34">
        <v>10</v>
      </c>
      <c r="B25" s="35" t="s">
        <v>9</v>
      </c>
      <c r="C25" s="42" t="s">
        <v>88</v>
      </c>
      <c r="D25" s="35" t="s">
        <v>77</v>
      </c>
      <c r="E25" s="35" t="s">
        <v>79</v>
      </c>
      <c r="F25" s="35" t="s">
        <v>78</v>
      </c>
      <c r="G25" s="43" t="s">
        <v>85</v>
      </c>
      <c r="H25" s="43" t="s">
        <v>85</v>
      </c>
      <c r="I25" s="40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4"/>
      <c r="U25" s="4"/>
      <c r="V25" s="4"/>
    </row>
    <row r="26" spans="1:22" x14ac:dyDescent="0.2">
      <c r="A26" s="44"/>
      <c r="B26" s="4"/>
      <c r="C26" s="44"/>
      <c r="D26" s="4"/>
      <c r="E26" s="4"/>
      <c r="F26" s="4"/>
      <c r="G26" s="4"/>
      <c r="H26" s="44"/>
      <c r="I26" s="44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4"/>
      <c r="U26" s="4"/>
      <c r="V26" s="4"/>
    </row>
    <row r="27" spans="1:22" x14ac:dyDescent="0.2">
      <c r="A27" s="44"/>
      <c r="B27" s="4"/>
      <c r="C27" s="44"/>
      <c r="D27" s="4"/>
      <c r="E27" s="4"/>
      <c r="F27" s="4"/>
      <c r="G27" s="4"/>
      <c r="H27" s="44"/>
      <c r="I27" s="45">
        <v>54.47</v>
      </c>
      <c r="J27" s="44"/>
      <c r="K27" s="45"/>
      <c r="L27" s="44"/>
      <c r="M27" s="45"/>
      <c r="N27" s="44"/>
      <c r="O27" s="45"/>
      <c r="P27" s="44"/>
      <c r="Q27" s="44"/>
      <c r="R27" s="44"/>
      <c r="S27" s="44"/>
      <c r="T27" s="44"/>
      <c r="U27" s="44"/>
      <c r="V27" s="44"/>
    </row>
    <row r="28" spans="1:22" x14ac:dyDescent="0.2">
      <c r="A28" s="44"/>
      <c r="B28" s="4"/>
      <c r="C28" s="44"/>
      <c r="D28" s="4"/>
      <c r="E28" s="4"/>
      <c r="F28" s="46"/>
      <c r="G28" s="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</row>
    <row r="29" spans="1:22" x14ac:dyDescent="0.2">
      <c r="A29" s="44"/>
      <c r="B29" s="4"/>
      <c r="C29" s="44"/>
      <c r="D29" s="4"/>
      <c r="E29" s="4"/>
      <c r="F29" s="4"/>
      <c r="G29" s="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</row>
    <row r="30" spans="1:22" ht="19" x14ac:dyDescent="0.2">
      <c r="A30" s="47">
        <v>22</v>
      </c>
      <c r="B30" s="48" t="s">
        <v>21</v>
      </c>
      <c r="C30" s="49">
        <v>25.49</v>
      </c>
      <c r="D30" s="48"/>
      <c r="E30" s="50" t="s">
        <v>69</v>
      </c>
      <c r="F30" s="48" t="s">
        <v>70</v>
      </c>
      <c r="G30" s="51">
        <v>702250</v>
      </c>
      <c r="H30" s="51">
        <v>239</v>
      </c>
      <c r="I30" s="53">
        <v>34</v>
      </c>
      <c r="J30" s="51"/>
      <c r="K30" s="54"/>
      <c r="L30" s="51"/>
      <c r="M30" s="54"/>
      <c r="N30" s="51"/>
      <c r="O30" s="54"/>
      <c r="P30" s="51"/>
      <c r="Q30" s="51"/>
      <c r="R30" s="51"/>
      <c r="S30" s="51"/>
      <c r="T30" s="55"/>
      <c r="U30" s="55"/>
      <c r="V30" s="55"/>
    </row>
    <row r="32" spans="1:22" x14ac:dyDescent="0.2">
      <c r="I32" s="56">
        <f>(I30/I27)-1</f>
        <v>-0.37580319441894616</v>
      </c>
      <c r="J32" s="56">
        <f>(I30/I2)-1</f>
        <v>-0.72624798711755234</v>
      </c>
    </row>
  </sheetData>
  <sortState xmlns:xlrd2="http://schemas.microsoft.com/office/spreadsheetml/2017/richdata2" ref="A2:I26">
    <sortCondition descending="1" ref="I2:I2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1CF16-8D7B-9747-A384-19645D159DD3}">
  <dimension ref="A1:U33"/>
  <sheetViews>
    <sheetView zoomScale="206" zoomScaleNormal="206" workbookViewId="0">
      <selection activeCell="F7" sqref="F7"/>
    </sheetView>
  </sheetViews>
  <sheetFormatPr baseColWidth="10" defaultRowHeight="16" x14ac:dyDescent="0.2"/>
  <cols>
    <col min="2" max="2" width="18" customWidth="1"/>
    <col min="3" max="5" width="17" customWidth="1"/>
  </cols>
  <sheetData>
    <row r="1" spans="1:21" ht="68" x14ac:dyDescent="0.2">
      <c r="A1" s="30" t="s">
        <v>95</v>
      </c>
      <c r="B1" s="30" t="s">
        <v>84</v>
      </c>
      <c r="C1" s="10" t="s">
        <v>92</v>
      </c>
      <c r="D1" s="10" t="s">
        <v>96</v>
      </c>
      <c r="E1" s="10"/>
      <c r="F1" s="29" t="s">
        <v>35</v>
      </c>
      <c r="G1" s="29" t="s">
        <v>36</v>
      </c>
      <c r="H1" s="31" t="s">
        <v>25</v>
      </c>
      <c r="I1" s="29" t="s">
        <v>29</v>
      </c>
      <c r="J1" s="29"/>
      <c r="K1" s="30"/>
      <c r="L1" s="30"/>
      <c r="M1" s="30"/>
      <c r="N1" s="30"/>
      <c r="O1" s="29"/>
      <c r="P1" s="30"/>
      <c r="Q1" s="30"/>
      <c r="R1" s="29"/>
      <c r="S1" s="33"/>
      <c r="T1" s="33"/>
      <c r="U1" s="33"/>
    </row>
    <row r="2" spans="1:21" ht="19" x14ac:dyDescent="0.2">
      <c r="A2" s="47">
        <v>22</v>
      </c>
      <c r="B2" s="48" t="s">
        <v>21</v>
      </c>
      <c r="C2" s="64">
        <v>439</v>
      </c>
      <c r="D2" s="61">
        <v>0.31</v>
      </c>
      <c r="E2" s="61"/>
      <c r="F2" s="29"/>
      <c r="G2" s="29"/>
      <c r="H2" s="31"/>
      <c r="I2" s="29"/>
      <c r="J2" s="29"/>
      <c r="K2" s="30"/>
      <c r="L2" s="30"/>
      <c r="M2" s="30"/>
      <c r="N2" s="30"/>
      <c r="O2" s="29"/>
      <c r="P2" s="30"/>
      <c r="Q2" s="30"/>
      <c r="R2" s="29"/>
      <c r="S2" s="33"/>
      <c r="T2" s="33"/>
      <c r="U2" s="33"/>
    </row>
    <row r="3" spans="1:21" x14ac:dyDescent="0.2">
      <c r="A3" s="34">
        <v>3</v>
      </c>
      <c r="B3" s="35" t="s">
        <v>2</v>
      </c>
      <c r="C3" s="65">
        <v>335</v>
      </c>
      <c r="D3" s="38"/>
      <c r="E3" s="38"/>
      <c r="F3" s="37" t="s">
        <v>40</v>
      </c>
      <c r="G3" s="35" t="s">
        <v>41</v>
      </c>
      <c r="H3" s="38">
        <v>2638698</v>
      </c>
      <c r="I3" s="38">
        <v>8847</v>
      </c>
      <c r="J3" s="38">
        <v>335</v>
      </c>
      <c r="K3" s="38"/>
      <c r="L3" s="38"/>
      <c r="M3" s="38"/>
      <c r="N3" s="38"/>
      <c r="O3" s="38"/>
      <c r="P3" s="38"/>
      <c r="Q3" s="38"/>
      <c r="R3" s="38"/>
      <c r="S3" s="4"/>
      <c r="T3" s="4"/>
      <c r="U3" s="4"/>
    </row>
    <row r="4" spans="1:21" x14ac:dyDescent="0.2">
      <c r="A4" s="34">
        <v>4</v>
      </c>
      <c r="B4" s="35" t="s">
        <v>3</v>
      </c>
      <c r="C4" s="65">
        <v>274</v>
      </c>
      <c r="D4" s="38"/>
      <c r="E4" s="38"/>
      <c r="F4" s="35" t="s">
        <v>42</v>
      </c>
      <c r="G4" s="35" t="s">
        <v>43</v>
      </c>
      <c r="H4" s="38">
        <v>2319160</v>
      </c>
      <c r="I4" s="38">
        <v>6355</v>
      </c>
      <c r="J4" s="38">
        <v>274</v>
      </c>
      <c r="K4" s="38"/>
      <c r="L4" s="38"/>
      <c r="M4" s="38"/>
      <c r="N4" s="38"/>
      <c r="O4" s="38"/>
      <c r="P4" s="38"/>
      <c r="Q4" s="38"/>
      <c r="R4" s="38"/>
      <c r="S4" s="4"/>
      <c r="T4" s="4"/>
      <c r="U4" s="4"/>
    </row>
    <row r="5" spans="1:21" x14ac:dyDescent="0.2">
      <c r="A5" s="34">
        <v>6</v>
      </c>
      <c r="B5" s="35" t="s">
        <v>5</v>
      </c>
      <c r="C5" s="65">
        <v>273</v>
      </c>
      <c r="D5" s="38"/>
      <c r="E5" s="38"/>
      <c r="F5" s="35" t="s">
        <v>46</v>
      </c>
      <c r="G5" s="35" t="s">
        <v>47</v>
      </c>
      <c r="H5" s="38">
        <v>1549259</v>
      </c>
      <c r="I5" s="38">
        <v>4233</v>
      </c>
      <c r="J5" s="38">
        <v>273</v>
      </c>
      <c r="K5" s="38"/>
      <c r="L5" s="38"/>
      <c r="M5" s="38"/>
      <c r="N5" s="38"/>
      <c r="O5" s="38"/>
      <c r="P5" s="38"/>
      <c r="Q5" s="38"/>
      <c r="R5" s="38"/>
      <c r="S5" s="4"/>
      <c r="T5" s="4"/>
      <c r="U5" s="4"/>
    </row>
    <row r="6" spans="1:21" x14ac:dyDescent="0.2">
      <c r="A6" s="34">
        <v>17</v>
      </c>
      <c r="B6" s="35" t="s">
        <v>16</v>
      </c>
      <c r="C6" s="65">
        <v>267</v>
      </c>
      <c r="D6" s="38"/>
      <c r="E6" s="38"/>
      <c r="F6" s="37" t="s">
        <v>39</v>
      </c>
      <c r="G6" s="35" t="s">
        <v>60</v>
      </c>
      <c r="H6" s="38">
        <v>802856</v>
      </c>
      <c r="I6" s="38">
        <v>2145</v>
      </c>
      <c r="J6" s="38">
        <v>267</v>
      </c>
      <c r="K6" s="38"/>
      <c r="L6" s="38"/>
      <c r="M6" s="38"/>
      <c r="N6" s="38"/>
      <c r="O6" s="38"/>
      <c r="P6" s="38"/>
      <c r="Q6" s="38"/>
      <c r="R6" s="38"/>
      <c r="S6" s="4"/>
      <c r="T6" s="4"/>
      <c r="U6" s="4"/>
    </row>
    <row r="7" spans="1:21" x14ac:dyDescent="0.2">
      <c r="A7" s="34">
        <v>18</v>
      </c>
      <c r="B7" s="35" t="s">
        <v>17</v>
      </c>
      <c r="C7" s="65">
        <v>221</v>
      </c>
      <c r="D7" s="38"/>
      <c r="E7" s="38"/>
      <c r="F7" s="35" t="s">
        <v>61</v>
      </c>
      <c r="G7" s="35" t="s">
        <v>62</v>
      </c>
      <c r="H7" s="38">
        <v>760058</v>
      </c>
      <c r="I7" s="38">
        <v>1677</v>
      </c>
      <c r="J7" s="38">
        <v>221</v>
      </c>
      <c r="K7" s="38"/>
      <c r="L7" s="38"/>
      <c r="M7" s="38"/>
      <c r="N7" s="38"/>
      <c r="O7" s="38"/>
      <c r="P7" s="38"/>
      <c r="Q7" s="38"/>
      <c r="R7" s="38"/>
      <c r="S7" s="4"/>
      <c r="T7" s="4"/>
      <c r="U7" s="4"/>
    </row>
    <row r="8" spans="1:21" ht="19" x14ac:dyDescent="0.2">
      <c r="A8" s="34">
        <v>2</v>
      </c>
      <c r="B8" s="35" t="s">
        <v>1</v>
      </c>
      <c r="C8" s="65">
        <v>210</v>
      </c>
      <c r="D8" s="38"/>
      <c r="E8" s="38"/>
      <c r="F8" s="37" t="s">
        <v>39</v>
      </c>
      <c r="G8" s="35" t="s">
        <v>87</v>
      </c>
      <c r="H8" s="38">
        <v>3796352</v>
      </c>
      <c r="I8" s="38">
        <v>7967</v>
      </c>
      <c r="J8" s="38">
        <v>210</v>
      </c>
      <c r="K8" s="38"/>
      <c r="L8" s="38"/>
      <c r="M8" s="38"/>
      <c r="N8" s="38"/>
      <c r="O8" s="38"/>
      <c r="P8" s="38"/>
      <c r="Q8" s="38"/>
      <c r="R8" s="38"/>
      <c r="S8" s="4"/>
      <c r="T8" s="4"/>
      <c r="U8" s="4"/>
    </row>
    <row r="9" spans="1:21" x14ac:dyDescent="0.2">
      <c r="A9" s="34">
        <v>1</v>
      </c>
      <c r="B9" s="35" t="s">
        <v>0</v>
      </c>
      <c r="C9" s="65">
        <v>187</v>
      </c>
      <c r="D9" s="38"/>
      <c r="E9" s="38"/>
      <c r="F9" s="37" t="s">
        <v>37</v>
      </c>
      <c r="G9" s="35" t="s">
        <v>38</v>
      </c>
      <c r="H9" s="38">
        <v>8299271</v>
      </c>
      <c r="I9" s="38">
        <v>15559</v>
      </c>
      <c r="J9" s="38">
        <v>187</v>
      </c>
      <c r="K9" s="38"/>
      <c r="L9" s="38"/>
      <c r="M9" s="38"/>
      <c r="N9" s="38"/>
      <c r="O9" s="38"/>
      <c r="P9" s="38"/>
      <c r="Q9" s="38"/>
      <c r="R9" s="38"/>
      <c r="S9" s="4"/>
      <c r="T9" s="4"/>
      <c r="U9" s="4"/>
    </row>
    <row r="10" spans="1:21" x14ac:dyDescent="0.2">
      <c r="A10" s="34">
        <v>5</v>
      </c>
      <c r="B10" s="35" t="s">
        <v>4</v>
      </c>
      <c r="C10" s="65">
        <v>182</v>
      </c>
      <c r="D10" s="38"/>
      <c r="E10" s="38"/>
      <c r="F10" s="37" t="s">
        <v>44</v>
      </c>
      <c r="G10" s="35" t="s">
        <v>45</v>
      </c>
      <c r="H10" s="38">
        <v>1662809</v>
      </c>
      <c r="I10" s="38">
        <v>3020</v>
      </c>
      <c r="J10" s="38">
        <v>182</v>
      </c>
      <c r="K10" s="38"/>
      <c r="L10" s="38"/>
      <c r="M10" s="38"/>
      <c r="N10" s="38"/>
      <c r="O10" s="38"/>
      <c r="P10" s="38"/>
      <c r="Q10" s="38"/>
      <c r="R10" s="38"/>
      <c r="S10" s="4"/>
      <c r="T10" s="4"/>
      <c r="U10" s="4"/>
    </row>
    <row r="11" spans="1:21" x14ac:dyDescent="0.2">
      <c r="A11" s="34">
        <v>19</v>
      </c>
      <c r="B11" s="35" t="s">
        <v>18</v>
      </c>
      <c r="C11" s="65">
        <v>176</v>
      </c>
      <c r="D11" s="38"/>
      <c r="E11" s="38"/>
      <c r="F11" s="37" t="s">
        <v>63</v>
      </c>
      <c r="G11" s="35" t="s">
        <v>64</v>
      </c>
      <c r="H11" s="38">
        <v>722031</v>
      </c>
      <c r="I11" s="38">
        <v>1272</v>
      </c>
      <c r="J11" s="38">
        <v>176</v>
      </c>
      <c r="K11" s="38"/>
      <c r="L11" s="38"/>
      <c r="M11" s="38"/>
      <c r="N11" s="38"/>
      <c r="O11" s="38"/>
      <c r="P11" s="38"/>
      <c r="Q11" s="38"/>
      <c r="R11" s="38"/>
      <c r="S11" s="4"/>
      <c r="T11" s="4"/>
      <c r="U11" s="4"/>
    </row>
    <row r="12" spans="1:21" x14ac:dyDescent="0.2">
      <c r="A12" s="34">
        <v>9</v>
      </c>
      <c r="B12" s="35" t="s">
        <v>8</v>
      </c>
      <c r="C12" s="65">
        <v>169</v>
      </c>
      <c r="D12" s="38"/>
      <c r="E12" s="38"/>
      <c r="F12" s="35" t="s">
        <v>42</v>
      </c>
      <c r="G12" s="35" t="s">
        <v>50</v>
      </c>
      <c r="H12" s="38">
        <v>1321502</v>
      </c>
      <c r="I12" s="38">
        <v>2227</v>
      </c>
      <c r="J12" s="38">
        <v>169</v>
      </c>
      <c r="K12" s="43"/>
      <c r="L12" s="38"/>
      <c r="M12" s="43"/>
      <c r="N12" s="38"/>
      <c r="O12" s="43"/>
      <c r="P12" s="43"/>
      <c r="Q12" s="43"/>
      <c r="R12" s="43"/>
      <c r="S12" s="44"/>
      <c r="T12" s="44"/>
      <c r="U12" s="44"/>
    </row>
    <row r="13" spans="1:21" x14ac:dyDescent="0.2">
      <c r="A13" s="34">
        <v>21</v>
      </c>
      <c r="B13" s="35" t="s">
        <v>20</v>
      </c>
      <c r="C13" s="65">
        <v>155</v>
      </c>
      <c r="D13" s="38"/>
      <c r="E13" s="38"/>
      <c r="F13" s="35" t="s">
        <v>67</v>
      </c>
      <c r="G13" s="35" t="s">
        <v>68</v>
      </c>
      <c r="H13" s="38">
        <v>698987</v>
      </c>
      <c r="I13" s="38">
        <v>1083</v>
      </c>
      <c r="J13" s="38">
        <v>155</v>
      </c>
      <c r="K13" s="38"/>
      <c r="L13" s="38"/>
      <c r="M13" s="38"/>
      <c r="N13" s="38"/>
      <c r="O13" s="38"/>
      <c r="P13" s="38"/>
      <c r="Q13" s="38"/>
      <c r="R13" s="38"/>
      <c r="S13" s="4"/>
      <c r="T13" s="4"/>
      <c r="U13" s="4"/>
    </row>
    <row r="14" spans="1:21" x14ac:dyDescent="0.2">
      <c r="A14" s="34">
        <v>16</v>
      </c>
      <c r="B14" s="35" t="s">
        <v>15</v>
      </c>
      <c r="C14" s="65">
        <v>143</v>
      </c>
      <c r="D14" s="38"/>
      <c r="E14" s="38"/>
      <c r="F14" s="37" t="s">
        <v>58</v>
      </c>
      <c r="G14" s="35" t="s">
        <v>59</v>
      </c>
      <c r="H14" s="38">
        <v>890685</v>
      </c>
      <c r="I14" s="38">
        <v>1275</v>
      </c>
      <c r="J14" s="38">
        <v>143</v>
      </c>
      <c r="K14" s="38"/>
      <c r="L14" s="38"/>
      <c r="M14" s="38"/>
      <c r="N14" s="38"/>
      <c r="O14" s="38"/>
      <c r="P14" s="38"/>
      <c r="Q14" s="38"/>
      <c r="R14" s="38"/>
      <c r="S14" s="4"/>
      <c r="T14" s="4"/>
      <c r="U14" s="4"/>
    </row>
    <row r="15" spans="1:21" x14ac:dyDescent="0.2">
      <c r="A15" s="34">
        <v>12</v>
      </c>
      <c r="B15" s="35" t="s">
        <v>11</v>
      </c>
      <c r="C15" s="65">
        <v>141</v>
      </c>
      <c r="D15" s="38"/>
      <c r="E15" s="38"/>
      <c r="F15" s="37" t="s">
        <v>39</v>
      </c>
      <c r="G15" s="35" t="s">
        <v>52</v>
      </c>
      <c r="H15" s="38">
        <v>956840</v>
      </c>
      <c r="I15" s="38">
        <v>1347</v>
      </c>
      <c r="J15" s="38">
        <v>141</v>
      </c>
      <c r="K15" s="38"/>
      <c r="L15" s="38"/>
      <c r="M15" s="38"/>
      <c r="N15" s="38"/>
      <c r="O15" s="38"/>
      <c r="P15" s="38"/>
      <c r="Q15" s="38"/>
      <c r="R15" s="38"/>
      <c r="S15" s="4"/>
      <c r="T15" s="4"/>
      <c r="U15" s="4"/>
    </row>
    <row r="16" spans="1:21" x14ac:dyDescent="0.2">
      <c r="A16" s="34">
        <v>14</v>
      </c>
      <c r="B16" s="35" t="s">
        <v>13</v>
      </c>
      <c r="C16" s="65">
        <v>130</v>
      </c>
      <c r="D16" s="38"/>
      <c r="E16" s="38"/>
      <c r="F16" s="37" t="s">
        <v>54</v>
      </c>
      <c r="G16" s="35" t="s">
        <v>55</v>
      </c>
      <c r="H16" s="38">
        <v>1003130</v>
      </c>
      <c r="I16" s="38">
        <v>1308</v>
      </c>
      <c r="J16" s="38">
        <v>130</v>
      </c>
      <c r="K16" s="38"/>
      <c r="L16" s="38"/>
      <c r="M16" s="38"/>
      <c r="N16" s="38"/>
      <c r="O16" s="38"/>
      <c r="P16" s="38"/>
      <c r="Q16" s="38"/>
      <c r="R16" s="38"/>
      <c r="S16" s="4"/>
      <c r="T16" s="4"/>
      <c r="U16" s="4"/>
    </row>
    <row r="17" spans="1:21" x14ac:dyDescent="0.2">
      <c r="A17" s="34">
        <v>25</v>
      </c>
      <c r="B17" s="35" t="s">
        <v>24</v>
      </c>
      <c r="C17" s="65">
        <v>126</v>
      </c>
      <c r="D17" s="38"/>
      <c r="E17" s="38"/>
      <c r="F17" s="37" t="s">
        <v>72</v>
      </c>
      <c r="G17" s="35" t="s">
        <v>73</v>
      </c>
      <c r="H17" s="38">
        <v>659049</v>
      </c>
      <c r="I17" s="38">
        <v>833</v>
      </c>
      <c r="J17" s="38">
        <v>126</v>
      </c>
      <c r="K17" s="38"/>
      <c r="L17" s="38"/>
      <c r="M17" s="38"/>
      <c r="N17" s="38"/>
      <c r="O17" s="38"/>
      <c r="P17" s="38"/>
      <c r="Q17" s="38"/>
      <c r="R17" s="38"/>
      <c r="S17" s="4"/>
      <c r="T17" s="4"/>
      <c r="U17" s="4"/>
    </row>
    <row r="18" spans="1:21" x14ac:dyDescent="0.2">
      <c r="A18" s="34">
        <v>7</v>
      </c>
      <c r="B18" s="35" t="s">
        <v>6</v>
      </c>
      <c r="C18" s="65">
        <v>108</v>
      </c>
      <c r="D18" s="38"/>
      <c r="E18" s="38"/>
      <c r="F18" s="35" t="s">
        <v>42</v>
      </c>
      <c r="G18" s="35" t="s">
        <v>48</v>
      </c>
      <c r="H18" s="38">
        <v>1514458</v>
      </c>
      <c r="I18" s="38">
        <v>1641</v>
      </c>
      <c r="J18" s="38">
        <v>108</v>
      </c>
      <c r="K18" s="38"/>
      <c r="L18" s="38"/>
      <c r="M18" s="38"/>
      <c r="N18" s="38"/>
      <c r="O18" s="38"/>
      <c r="P18" s="38"/>
      <c r="Q18" s="38"/>
      <c r="R18" s="38"/>
      <c r="S18" s="4"/>
      <c r="T18" s="4"/>
      <c r="U18" s="4"/>
    </row>
    <row r="19" spans="1:21" x14ac:dyDescent="0.2">
      <c r="A19" s="34">
        <v>20</v>
      </c>
      <c r="B19" s="35" t="s">
        <v>19</v>
      </c>
      <c r="C19" s="65">
        <v>100</v>
      </c>
      <c r="D19" s="38"/>
      <c r="E19" s="38"/>
      <c r="F19" s="35" t="s">
        <v>65</v>
      </c>
      <c r="G19" s="35" t="s">
        <v>66</v>
      </c>
      <c r="H19" s="38">
        <v>709456</v>
      </c>
      <c r="I19" s="38">
        <v>707</v>
      </c>
      <c r="J19" s="38">
        <v>100</v>
      </c>
      <c r="K19" s="38"/>
      <c r="L19" s="38"/>
      <c r="M19" s="38"/>
      <c r="N19" s="38"/>
      <c r="O19" s="38"/>
      <c r="P19" s="38"/>
      <c r="Q19" s="38"/>
      <c r="R19" s="38"/>
      <c r="S19" s="4"/>
      <c r="T19" s="4"/>
      <c r="U19" s="4"/>
    </row>
    <row r="20" spans="1:21" x14ac:dyDescent="0.2">
      <c r="A20" s="34">
        <v>15</v>
      </c>
      <c r="B20" s="35" t="s">
        <v>14</v>
      </c>
      <c r="C20" s="65">
        <v>88</v>
      </c>
      <c r="D20" s="38"/>
      <c r="E20" s="38"/>
      <c r="F20" s="35" t="s">
        <v>56</v>
      </c>
      <c r="G20" s="35" t="s">
        <v>57</v>
      </c>
      <c r="H20" s="38">
        <v>915447</v>
      </c>
      <c r="I20" s="38">
        <v>803</v>
      </c>
      <c r="J20" s="38">
        <v>88</v>
      </c>
      <c r="K20" s="38"/>
      <c r="L20" s="38"/>
      <c r="M20" s="38"/>
      <c r="N20" s="38"/>
      <c r="O20" s="38"/>
      <c r="P20" s="38"/>
      <c r="Q20" s="38"/>
      <c r="R20" s="38"/>
      <c r="S20" s="4"/>
      <c r="T20" s="4"/>
      <c r="U20" s="4"/>
    </row>
    <row r="21" spans="1:21" x14ac:dyDescent="0.2">
      <c r="A21" s="34">
        <v>13</v>
      </c>
      <c r="B21" s="35" t="s">
        <v>12</v>
      </c>
      <c r="C21" s="65">
        <v>85</v>
      </c>
      <c r="D21" s="38"/>
      <c r="E21" s="38"/>
      <c r="F21" s="35" t="s">
        <v>42</v>
      </c>
      <c r="G21" s="35" t="s">
        <v>53</v>
      </c>
      <c r="H21" s="38">
        <v>984613</v>
      </c>
      <c r="I21" s="38">
        <v>841</v>
      </c>
      <c r="J21" s="38">
        <v>85</v>
      </c>
      <c r="K21" s="38"/>
      <c r="L21" s="38"/>
      <c r="M21" s="38"/>
      <c r="N21" s="38"/>
      <c r="O21" s="38"/>
      <c r="P21" s="38"/>
      <c r="Q21" s="38"/>
      <c r="R21" s="38"/>
      <c r="S21" s="4"/>
      <c r="T21" s="4"/>
      <c r="U21" s="4"/>
    </row>
    <row r="22" spans="1:21" x14ac:dyDescent="0.2">
      <c r="A22" s="34">
        <v>8</v>
      </c>
      <c r="B22" s="35" t="s">
        <v>7</v>
      </c>
      <c r="C22" s="65">
        <v>77</v>
      </c>
      <c r="D22" s="38"/>
      <c r="E22" s="38"/>
      <c r="F22" s="37" t="s">
        <v>39</v>
      </c>
      <c r="G22" s="35" t="s">
        <v>49</v>
      </c>
      <c r="H22" s="38">
        <v>1389024</v>
      </c>
      <c r="I22" s="38">
        <v>1075</v>
      </c>
      <c r="J22" s="38">
        <v>77</v>
      </c>
      <c r="K22" s="38"/>
      <c r="L22" s="38"/>
      <c r="M22" s="38"/>
      <c r="N22" s="38"/>
      <c r="O22" s="38"/>
      <c r="P22" s="38"/>
      <c r="Q22" s="38"/>
      <c r="R22" s="38"/>
      <c r="S22" s="4"/>
      <c r="T22" s="4"/>
      <c r="U22" s="4"/>
    </row>
    <row r="23" spans="1:21" x14ac:dyDescent="0.2">
      <c r="A23" s="34">
        <v>11</v>
      </c>
      <c r="B23" s="35" t="s">
        <v>10</v>
      </c>
      <c r="C23" s="65">
        <v>73</v>
      </c>
      <c r="D23" s="38"/>
      <c r="E23" s="38"/>
      <c r="F23" s="35" t="s">
        <v>42</v>
      </c>
      <c r="G23" s="35" t="s">
        <v>51</v>
      </c>
      <c r="H23" s="38">
        <v>997476</v>
      </c>
      <c r="I23" s="38">
        <v>724</v>
      </c>
      <c r="J23" s="38">
        <v>73</v>
      </c>
      <c r="K23" s="38"/>
      <c r="L23" s="38"/>
      <c r="M23" s="38"/>
      <c r="N23" s="38"/>
      <c r="O23" s="38"/>
      <c r="P23" s="38"/>
      <c r="Q23" s="38"/>
      <c r="R23" s="38"/>
      <c r="S23" s="4"/>
      <c r="T23" s="4"/>
      <c r="U23" s="4"/>
    </row>
    <row r="24" spans="1:21" x14ac:dyDescent="0.2">
      <c r="A24" s="34">
        <v>24</v>
      </c>
      <c r="B24" s="35" t="s">
        <v>23</v>
      </c>
      <c r="C24" s="65">
        <v>65</v>
      </c>
      <c r="D24" s="38"/>
      <c r="E24" s="38"/>
      <c r="F24" s="37" t="s">
        <v>74</v>
      </c>
      <c r="G24" s="35" t="s">
        <v>75</v>
      </c>
      <c r="H24" s="38">
        <v>1716565</v>
      </c>
      <c r="I24" s="38">
        <v>1113</v>
      </c>
      <c r="J24" s="38">
        <v>65</v>
      </c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</row>
    <row r="25" spans="1:21" x14ac:dyDescent="0.2">
      <c r="A25" s="34">
        <v>23</v>
      </c>
      <c r="B25" s="35" t="s">
        <v>22</v>
      </c>
      <c r="C25" s="65">
        <v>37</v>
      </c>
      <c r="D25" s="38"/>
      <c r="E25" s="38"/>
      <c r="F25" s="35" t="s">
        <v>42</v>
      </c>
      <c r="G25" s="35" t="s">
        <v>71</v>
      </c>
      <c r="H25" s="38">
        <v>678860</v>
      </c>
      <c r="I25" s="38">
        <v>252</v>
      </c>
      <c r="J25" s="38">
        <v>37</v>
      </c>
      <c r="K25" s="38"/>
      <c r="L25" s="38"/>
      <c r="M25" s="38"/>
      <c r="N25" s="38"/>
      <c r="O25" s="38"/>
      <c r="P25" s="38"/>
      <c r="Q25" s="38"/>
      <c r="R25" s="38"/>
      <c r="S25" s="4"/>
      <c r="T25" s="4"/>
      <c r="U25" s="4"/>
    </row>
    <row r="26" spans="1:21" x14ac:dyDescent="0.2">
      <c r="A26" s="34">
        <v>10</v>
      </c>
      <c r="B26" s="35" t="s">
        <v>9</v>
      </c>
      <c r="C26" s="42" t="s">
        <v>90</v>
      </c>
      <c r="D26" s="42"/>
      <c r="E26" s="42"/>
      <c r="F26" s="35" t="s">
        <v>79</v>
      </c>
      <c r="G26" s="35" t="s">
        <v>78</v>
      </c>
      <c r="H26" s="43" t="s">
        <v>85</v>
      </c>
      <c r="I26" s="43" t="s">
        <v>85</v>
      </c>
      <c r="J26" s="38"/>
      <c r="K26" s="38"/>
      <c r="L26" s="38"/>
      <c r="M26" s="38"/>
      <c r="N26" s="38"/>
      <c r="O26" s="38"/>
      <c r="P26" s="38"/>
      <c r="Q26" s="38"/>
      <c r="R26" s="38"/>
      <c r="S26" s="4"/>
      <c r="T26" s="4"/>
      <c r="U26" s="4"/>
    </row>
    <row r="27" spans="1:21" ht="34" x14ac:dyDescent="0.2">
      <c r="A27" s="44"/>
      <c r="B27" s="4"/>
      <c r="D27" s="58" t="s">
        <v>91</v>
      </c>
      <c r="E27" s="58"/>
      <c r="F27" s="4"/>
      <c r="G27" s="4"/>
      <c r="H27" s="4"/>
      <c r="I27" s="44"/>
      <c r="J27" s="44"/>
      <c r="K27" s="38"/>
      <c r="L27" s="38"/>
      <c r="M27" s="38"/>
      <c r="N27" s="38"/>
      <c r="O27" s="38"/>
      <c r="P27" s="38"/>
      <c r="Q27" s="38"/>
      <c r="R27" s="38"/>
      <c r="S27" s="4"/>
      <c r="T27" s="4"/>
      <c r="U27" s="4"/>
    </row>
    <row r="28" spans="1:21" x14ac:dyDescent="0.2">
      <c r="B28" s="44" t="s">
        <v>89</v>
      </c>
      <c r="C28" s="4">
        <v>157.51</v>
      </c>
      <c r="D28" s="60">
        <v>1.7869999999999999</v>
      </c>
      <c r="E28" s="60"/>
      <c r="F28" s="4"/>
      <c r="G28" s="4"/>
      <c r="H28" s="4"/>
      <c r="I28" s="44"/>
      <c r="J28" s="45">
        <v>157.51</v>
      </c>
      <c r="K28" s="44"/>
      <c r="L28" s="45"/>
      <c r="M28" s="44"/>
      <c r="N28" s="45"/>
      <c r="O28" s="44"/>
      <c r="P28" s="44"/>
      <c r="Q28" s="44"/>
      <c r="R28" s="44"/>
      <c r="S28" s="44"/>
      <c r="T28" s="44"/>
      <c r="U28" s="44"/>
    </row>
    <row r="29" spans="1:21" x14ac:dyDescent="0.2">
      <c r="A29" s="44"/>
      <c r="B29" s="4"/>
      <c r="C29" s="44"/>
      <c r="D29" s="44"/>
      <c r="E29" s="44"/>
      <c r="F29" s="4"/>
      <c r="G29" s="46"/>
      <c r="H29" s="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</row>
    <row r="30" spans="1:21" x14ac:dyDescent="0.2">
      <c r="A30" s="44"/>
      <c r="B30" s="4"/>
      <c r="C30" s="44"/>
      <c r="D30" s="44"/>
      <c r="E30" s="44"/>
      <c r="F30" s="4"/>
      <c r="G30" s="4"/>
      <c r="H30" s="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</row>
    <row r="31" spans="1:21" ht="19" x14ac:dyDescent="0.2">
      <c r="A31" s="47">
        <v>22</v>
      </c>
      <c r="B31" s="48" t="s">
        <v>21</v>
      </c>
      <c r="C31" s="49">
        <v>25.49</v>
      </c>
      <c r="D31" s="49"/>
      <c r="E31" s="49"/>
      <c r="F31" s="50" t="s">
        <v>69</v>
      </c>
      <c r="G31" s="48" t="s">
        <v>70</v>
      </c>
      <c r="H31" s="51">
        <v>702250</v>
      </c>
      <c r="I31" s="51">
        <v>3080</v>
      </c>
      <c r="J31" s="54">
        <v>439</v>
      </c>
      <c r="K31" s="51"/>
      <c r="L31" s="54"/>
      <c r="M31" s="51"/>
      <c r="N31" s="54"/>
      <c r="O31" s="51"/>
      <c r="P31" s="51"/>
      <c r="Q31" s="51"/>
      <c r="R31" s="51"/>
      <c r="S31" s="55"/>
      <c r="T31" s="55"/>
      <c r="U31" s="55"/>
    </row>
    <row r="33" spans="10:11" x14ac:dyDescent="0.2">
      <c r="J33" s="56">
        <f>(J31/J28)-1</f>
        <v>1.7871246270078092</v>
      </c>
      <c r="K33" s="56">
        <f>(J31/J3)-1</f>
        <v>0.31044776119402995</v>
      </c>
    </row>
  </sheetData>
  <sortState xmlns:xlrd2="http://schemas.microsoft.com/office/spreadsheetml/2017/richdata2" ref="A2:J27">
    <sortCondition descending="1" ref="J3:J27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F160C-FC40-AA4C-8FD9-EBA89472896C}">
  <dimension ref="A1:R32"/>
  <sheetViews>
    <sheetView topLeftCell="A2" workbookViewId="0">
      <selection activeCell="I32" sqref="I32:J32"/>
    </sheetView>
  </sheetViews>
  <sheetFormatPr baseColWidth="10" defaultRowHeight="16" x14ac:dyDescent="0.2"/>
  <sheetData>
    <row r="1" spans="1:18" ht="119" x14ac:dyDescent="0.2">
      <c r="A1" s="29" t="s">
        <v>83</v>
      </c>
      <c r="B1" s="29" t="s">
        <v>84</v>
      </c>
      <c r="C1" s="30" t="s">
        <v>86</v>
      </c>
      <c r="D1" s="29" t="s">
        <v>82</v>
      </c>
      <c r="E1" s="29" t="s">
        <v>35</v>
      </c>
      <c r="F1" s="29" t="s">
        <v>36</v>
      </c>
      <c r="G1" s="31" t="s">
        <v>25</v>
      </c>
      <c r="H1" s="30" t="s">
        <v>30</v>
      </c>
      <c r="I1" s="30"/>
      <c r="J1" s="30"/>
      <c r="K1" s="30"/>
      <c r="L1" s="29"/>
      <c r="M1" s="30"/>
      <c r="N1" s="30"/>
      <c r="O1" s="29"/>
      <c r="P1" s="33"/>
      <c r="Q1" s="33"/>
      <c r="R1" s="33"/>
    </row>
    <row r="2" spans="1:18" x14ac:dyDescent="0.2">
      <c r="A2" s="34">
        <v>21</v>
      </c>
      <c r="B2" s="35" t="s">
        <v>20</v>
      </c>
      <c r="C2" s="36">
        <v>14.59</v>
      </c>
      <c r="D2" s="35"/>
      <c r="E2" s="35" t="s">
        <v>67</v>
      </c>
      <c r="F2" s="35" t="s">
        <v>68</v>
      </c>
      <c r="G2" s="38">
        <v>698987</v>
      </c>
      <c r="H2" s="38">
        <v>6169</v>
      </c>
      <c r="I2" s="38">
        <v>883</v>
      </c>
      <c r="J2" s="38"/>
      <c r="K2" s="38"/>
      <c r="L2" s="38"/>
      <c r="M2" s="38"/>
      <c r="N2" s="38"/>
      <c r="O2" s="38"/>
      <c r="P2" s="4"/>
      <c r="Q2" s="4"/>
      <c r="R2" s="4"/>
    </row>
    <row r="3" spans="1:18" x14ac:dyDescent="0.2">
      <c r="A3" s="34">
        <v>4</v>
      </c>
      <c r="B3" s="35" t="s">
        <v>3</v>
      </c>
      <c r="C3" s="36">
        <v>13.8</v>
      </c>
      <c r="D3" s="35"/>
      <c r="E3" s="35" t="s">
        <v>42</v>
      </c>
      <c r="F3" s="35" t="s">
        <v>43</v>
      </c>
      <c r="G3" s="38">
        <v>2319160</v>
      </c>
      <c r="H3" s="38">
        <v>18260</v>
      </c>
      <c r="I3" s="38">
        <v>787</v>
      </c>
      <c r="J3" s="38"/>
      <c r="K3" s="38"/>
      <c r="L3" s="38"/>
      <c r="M3" s="38"/>
      <c r="N3" s="38"/>
      <c r="O3" s="38"/>
      <c r="P3" s="4"/>
      <c r="Q3" s="4"/>
      <c r="R3" s="4"/>
    </row>
    <row r="4" spans="1:18" x14ac:dyDescent="0.2">
      <c r="A4" s="34">
        <v>19</v>
      </c>
      <c r="B4" s="35" t="s">
        <v>18</v>
      </c>
      <c r="C4" s="36">
        <v>9.83</v>
      </c>
      <c r="D4" s="35"/>
      <c r="E4" s="37" t="s">
        <v>63</v>
      </c>
      <c r="F4" s="35" t="s">
        <v>64</v>
      </c>
      <c r="G4" s="38">
        <v>722031</v>
      </c>
      <c r="H4" s="38">
        <v>5151</v>
      </c>
      <c r="I4" s="38">
        <v>713</v>
      </c>
      <c r="J4" s="38"/>
      <c r="K4" s="38"/>
      <c r="L4" s="38"/>
      <c r="M4" s="38"/>
      <c r="N4" s="38"/>
      <c r="O4" s="38"/>
      <c r="P4" s="4"/>
      <c r="Q4" s="4"/>
      <c r="R4" s="4"/>
    </row>
    <row r="5" spans="1:18" x14ac:dyDescent="0.2">
      <c r="A5" s="34">
        <v>16</v>
      </c>
      <c r="B5" s="35" t="s">
        <v>15</v>
      </c>
      <c r="C5" s="36">
        <v>19.98</v>
      </c>
      <c r="D5" s="35"/>
      <c r="E5" s="37" t="s">
        <v>58</v>
      </c>
      <c r="F5" s="35" t="s">
        <v>59</v>
      </c>
      <c r="G5" s="38">
        <v>890685</v>
      </c>
      <c r="H5" s="38">
        <v>5839</v>
      </c>
      <c r="I5" s="38">
        <v>656</v>
      </c>
      <c r="J5" s="38"/>
      <c r="K5" s="38"/>
      <c r="L5" s="38"/>
      <c r="M5" s="38"/>
      <c r="N5" s="38"/>
      <c r="O5" s="38"/>
      <c r="P5" s="4"/>
      <c r="Q5" s="4"/>
      <c r="R5" s="4"/>
    </row>
    <row r="6" spans="1:18" x14ac:dyDescent="0.2">
      <c r="A6" s="34">
        <v>6</v>
      </c>
      <c r="B6" s="35" t="s">
        <v>5</v>
      </c>
      <c r="C6" s="36">
        <v>16.91</v>
      </c>
      <c r="D6" s="35"/>
      <c r="E6" s="35" t="s">
        <v>46</v>
      </c>
      <c r="F6" s="35" t="s">
        <v>47</v>
      </c>
      <c r="G6" s="38">
        <v>1549259</v>
      </c>
      <c r="H6" s="38">
        <v>8869</v>
      </c>
      <c r="I6" s="38">
        <v>572</v>
      </c>
      <c r="J6" s="38"/>
      <c r="K6" s="38"/>
      <c r="L6" s="38"/>
      <c r="M6" s="38"/>
      <c r="N6" s="38"/>
      <c r="O6" s="38"/>
      <c r="P6" s="4"/>
      <c r="Q6" s="4"/>
      <c r="R6" s="4"/>
    </row>
    <row r="7" spans="1:18" x14ac:dyDescent="0.2">
      <c r="A7" s="34">
        <v>14</v>
      </c>
      <c r="B7" s="35" t="s">
        <v>13</v>
      </c>
      <c r="C7" s="36">
        <v>10.87</v>
      </c>
      <c r="D7" s="35"/>
      <c r="E7" s="37" t="s">
        <v>54</v>
      </c>
      <c r="F7" s="35" t="s">
        <v>55</v>
      </c>
      <c r="G7" s="38">
        <v>1003130</v>
      </c>
      <c r="H7" s="38">
        <v>5688</v>
      </c>
      <c r="I7" s="38">
        <v>567</v>
      </c>
      <c r="J7" s="38"/>
      <c r="K7" s="38"/>
      <c r="L7" s="38"/>
      <c r="M7" s="38"/>
      <c r="N7" s="38"/>
      <c r="O7" s="38"/>
      <c r="P7" s="4"/>
      <c r="Q7" s="4"/>
      <c r="R7" s="4"/>
    </row>
    <row r="8" spans="1:18" x14ac:dyDescent="0.2">
      <c r="A8" s="34">
        <v>5</v>
      </c>
      <c r="B8" s="35" t="s">
        <v>4</v>
      </c>
      <c r="C8" s="36">
        <v>8.36</v>
      </c>
      <c r="D8" s="35"/>
      <c r="E8" s="37" t="s">
        <v>44</v>
      </c>
      <c r="F8" s="35" t="s">
        <v>45</v>
      </c>
      <c r="G8" s="38">
        <v>1662809</v>
      </c>
      <c r="H8" s="38">
        <v>9068</v>
      </c>
      <c r="I8" s="38">
        <v>545</v>
      </c>
      <c r="J8" s="38"/>
      <c r="K8" s="38"/>
      <c r="L8" s="38"/>
      <c r="M8" s="38"/>
      <c r="N8" s="38"/>
      <c r="O8" s="38"/>
      <c r="P8" s="4"/>
      <c r="Q8" s="4"/>
      <c r="R8" s="4"/>
    </row>
    <row r="9" spans="1:18" x14ac:dyDescent="0.2">
      <c r="A9" s="34">
        <v>18</v>
      </c>
      <c r="B9" s="35" t="s">
        <v>17</v>
      </c>
      <c r="C9" s="36">
        <v>6.84</v>
      </c>
      <c r="D9" s="35"/>
      <c r="E9" s="35" t="s">
        <v>61</v>
      </c>
      <c r="F9" s="35" t="s">
        <v>62</v>
      </c>
      <c r="G9" s="38">
        <v>760058</v>
      </c>
      <c r="H9" s="38">
        <v>3810</v>
      </c>
      <c r="I9" s="38">
        <v>501</v>
      </c>
      <c r="J9" s="38"/>
      <c r="K9" s="38"/>
      <c r="L9" s="38"/>
      <c r="M9" s="38"/>
      <c r="N9" s="38"/>
      <c r="O9" s="38"/>
      <c r="P9" s="4"/>
      <c r="Q9" s="4"/>
      <c r="R9" s="4"/>
    </row>
    <row r="10" spans="1:18" x14ac:dyDescent="0.2">
      <c r="A10" s="34">
        <v>20</v>
      </c>
      <c r="B10" s="35" t="s">
        <v>19</v>
      </c>
      <c r="C10" s="36">
        <v>10.29</v>
      </c>
      <c r="D10" s="35"/>
      <c r="E10" s="35" t="s">
        <v>65</v>
      </c>
      <c r="F10" s="35" t="s">
        <v>66</v>
      </c>
      <c r="G10" s="38">
        <v>709456</v>
      </c>
      <c r="H10" s="38">
        <v>3499</v>
      </c>
      <c r="I10" s="38">
        <v>493</v>
      </c>
      <c r="J10" s="38"/>
      <c r="K10" s="38"/>
      <c r="L10" s="38"/>
      <c r="M10" s="38"/>
      <c r="N10" s="38"/>
      <c r="O10" s="38"/>
      <c r="P10" s="4"/>
      <c r="Q10" s="4"/>
      <c r="R10" s="4"/>
    </row>
    <row r="11" spans="1:18" x14ac:dyDescent="0.2">
      <c r="A11" s="34">
        <v>25</v>
      </c>
      <c r="B11" s="35" t="s">
        <v>24</v>
      </c>
      <c r="C11" s="36">
        <v>3.64</v>
      </c>
      <c r="D11" s="35"/>
      <c r="E11" s="37" t="s">
        <v>72</v>
      </c>
      <c r="F11" s="35" t="s">
        <v>73</v>
      </c>
      <c r="G11" s="38">
        <v>659049</v>
      </c>
      <c r="H11" s="38">
        <v>3112</v>
      </c>
      <c r="I11" s="38">
        <v>472</v>
      </c>
      <c r="J11" s="43"/>
      <c r="K11" s="38"/>
      <c r="L11" s="43"/>
      <c r="M11" s="43"/>
      <c r="N11" s="43"/>
      <c r="O11" s="43"/>
      <c r="P11" s="44"/>
      <c r="Q11" s="44"/>
      <c r="R11" s="44"/>
    </row>
    <row r="12" spans="1:18" ht="187" x14ac:dyDescent="0.2">
      <c r="A12" s="34">
        <v>2</v>
      </c>
      <c r="B12" s="35" t="s">
        <v>1</v>
      </c>
      <c r="C12" s="36">
        <v>6.95</v>
      </c>
      <c r="D12" s="41" t="s">
        <v>76</v>
      </c>
      <c r="E12" s="37" t="s">
        <v>39</v>
      </c>
      <c r="F12" s="35" t="s">
        <v>87</v>
      </c>
      <c r="G12" s="38">
        <v>3796352</v>
      </c>
      <c r="H12" s="38">
        <v>17895</v>
      </c>
      <c r="I12" s="38">
        <v>471</v>
      </c>
      <c r="J12" s="38"/>
      <c r="K12" s="38"/>
      <c r="L12" s="38"/>
      <c r="M12" s="38"/>
      <c r="N12" s="38"/>
      <c r="O12" s="38"/>
      <c r="P12" s="4"/>
      <c r="Q12" s="4"/>
      <c r="R12" s="4"/>
    </row>
    <row r="13" spans="1:18" x14ac:dyDescent="0.2">
      <c r="A13" s="34">
        <v>1</v>
      </c>
      <c r="B13" s="35" t="s">
        <v>0</v>
      </c>
      <c r="C13" s="36">
        <v>3.92</v>
      </c>
      <c r="D13" s="35"/>
      <c r="E13" s="37" t="s">
        <v>37</v>
      </c>
      <c r="F13" s="35" t="s">
        <v>38</v>
      </c>
      <c r="G13" s="38">
        <v>8299271</v>
      </c>
      <c r="H13" s="38">
        <v>37863</v>
      </c>
      <c r="I13" s="38">
        <v>456</v>
      </c>
      <c r="J13" s="38"/>
      <c r="K13" s="38"/>
      <c r="L13" s="38"/>
      <c r="M13" s="38"/>
      <c r="N13" s="38"/>
      <c r="O13" s="38"/>
      <c r="P13" s="4"/>
      <c r="Q13" s="4"/>
      <c r="R13" s="4"/>
    </row>
    <row r="14" spans="1:18" x14ac:dyDescent="0.2">
      <c r="A14" s="34">
        <v>9</v>
      </c>
      <c r="B14" s="35" t="s">
        <v>8</v>
      </c>
      <c r="C14" s="36">
        <v>13.62</v>
      </c>
      <c r="D14" s="35"/>
      <c r="E14" s="35" t="s">
        <v>42</v>
      </c>
      <c r="F14" s="35" t="s">
        <v>50</v>
      </c>
      <c r="G14" s="38">
        <v>1321502</v>
      </c>
      <c r="H14" s="38">
        <v>5816</v>
      </c>
      <c r="I14" s="38">
        <v>440</v>
      </c>
      <c r="J14" s="38"/>
      <c r="K14" s="38"/>
      <c r="L14" s="38"/>
      <c r="M14" s="38"/>
      <c r="N14" s="38"/>
      <c r="O14" s="38"/>
      <c r="P14" s="4"/>
      <c r="Q14" s="4"/>
      <c r="R14" s="4"/>
    </row>
    <row r="15" spans="1:18" x14ac:dyDescent="0.2">
      <c r="A15" s="34">
        <v>7</v>
      </c>
      <c r="B15" s="35" t="s">
        <v>6</v>
      </c>
      <c r="C15" s="36">
        <v>8.39</v>
      </c>
      <c r="D15" s="35"/>
      <c r="E15" s="35" t="s">
        <v>42</v>
      </c>
      <c r="F15" s="35" t="s">
        <v>48</v>
      </c>
      <c r="G15" s="38">
        <v>1514458</v>
      </c>
      <c r="H15" s="38">
        <v>5963</v>
      </c>
      <c r="I15" s="38">
        <v>394</v>
      </c>
      <c r="J15" s="38"/>
      <c r="K15" s="38"/>
      <c r="L15" s="38"/>
      <c r="M15" s="38"/>
      <c r="N15" s="38"/>
      <c r="O15" s="38"/>
      <c r="P15" s="4"/>
      <c r="Q15" s="4"/>
      <c r="R15" s="4"/>
    </row>
    <row r="16" spans="1:18" x14ac:dyDescent="0.2">
      <c r="A16" s="34">
        <v>12</v>
      </c>
      <c r="B16" s="35" t="s">
        <v>11</v>
      </c>
      <c r="C16" s="36">
        <v>2.72</v>
      </c>
      <c r="D16" s="35"/>
      <c r="E16" s="37" t="s">
        <v>39</v>
      </c>
      <c r="F16" s="35" t="s">
        <v>52</v>
      </c>
      <c r="G16" s="38">
        <v>956840</v>
      </c>
      <c r="H16" s="38">
        <v>3693</v>
      </c>
      <c r="I16" s="38">
        <v>386</v>
      </c>
      <c r="J16" s="38"/>
      <c r="K16" s="38"/>
      <c r="L16" s="38"/>
      <c r="M16" s="38"/>
      <c r="N16" s="38"/>
      <c r="O16" s="38"/>
      <c r="P16" s="4"/>
      <c r="Q16" s="4"/>
      <c r="R16" s="4"/>
    </row>
    <row r="17" spans="1:18" x14ac:dyDescent="0.2">
      <c r="A17" s="34">
        <v>11</v>
      </c>
      <c r="B17" s="35" t="s">
        <v>10</v>
      </c>
      <c r="C17" s="36">
        <v>7.42</v>
      </c>
      <c r="D17" s="35"/>
      <c r="E17" s="35" t="s">
        <v>42</v>
      </c>
      <c r="F17" s="35" t="s">
        <v>51</v>
      </c>
      <c r="G17" s="38">
        <v>997476</v>
      </c>
      <c r="H17" s="38">
        <v>3223</v>
      </c>
      <c r="I17" s="38">
        <v>323</v>
      </c>
      <c r="J17" s="38"/>
      <c r="K17" s="38"/>
      <c r="L17" s="38"/>
      <c r="M17" s="38"/>
      <c r="N17" s="38"/>
      <c r="O17" s="38"/>
      <c r="P17" s="4"/>
      <c r="Q17" s="4"/>
      <c r="R17" s="4"/>
    </row>
    <row r="18" spans="1:18" x14ac:dyDescent="0.2">
      <c r="A18" s="34">
        <v>8</v>
      </c>
      <c r="B18" s="35" t="s">
        <v>7</v>
      </c>
      <c r="C18" s="36">
        <v>2.52</v>
      </c>
      <c r="D18" s="35"/>
      <c r="E18" s="37" t="s">
        <v>39</v>
      </c>
      <c r="F18" s="35" t="s">
        <v>49</v>
      </c>
      <c r="G18" s="38">
        <v>1389024</v>
      </c>
      <c r="H18" s="38">
        <v>4319</v>
      </c>
      <c r="I18" s="38">
        <v>311</v>
      </c>
      <c r="J18" s="38"/>
      <c r="K18" s="38"/>
      <c r="L18" s="38"/>
      <c r="M18" s="38"/>
      <c r="N18" s="38"/>
      <c r="O18" s="38"/>
      <c r="P18" s="4"/>
      <c r="Q18" s="4"/>
      <c r="R18" s="4"/>
    </row>
    <row r="19" spans="1:18" x14ac:dyDescent="0.2">
      <c r="A19" s="34">
        <v>13</v>
      </c>
      <c r="B19" s="35" t="s">
        <v>12</v>
      </c>
      <c r="C19" s="36">
        <v>6.6</v>
      </c>
      <c r="D19" s="35"/>
      <c r="E19" s="35" t="s">
        <v>42</v>
      </c>
      <c r="F19" s="35" t="s">
        <v>53</v>
      </c>
      <c r="G19" s="38">
        <v>984613</v>
      </c>
      <c r="H19" s="38">
        <v>3025</v>
      </c>
      <c r="I19" s="38">
        <v>307</v>
      </c>
      <c r="J19" s="38"/>
      <c r="K19" s="38"/>
      <c r="L19" s="38"/>
      <c r="M19" s="38"/>
      <c r="N19" s="38"/>
      <c r="O19" s="38"/>
      <c r="P19" s="4"/>
      <c r="Q19" s="4"/>
      <c r="R19" s="4"/>
    </row>
    <row r="20" spans="1:18" x14ac:dyDescent="0.2">
      <c r="A20" s="34">
        <v>24</v>
      </c>
      <c r="B20" s="35" t="s">
        <v>23</v>
      </c>
      <c r="C20" s="36">
        <v>6.18</v>
      </c>
      <c r="D20" s="35"/>
      <c r="E20" s="37" t="s">
        <v>74</v>
      </c>
      <c r="F20" s="35" t="s">
        <v>75</v>
      </c>
      <c r="G20" s="38">
        <v>1716565</v>
      </c>
      <c r="H20" s="38">
        <v>5273</v>
      </c>
      <c r="I20" s="38">
        <v>307</v>
      </c>
      <c r="J20" s="38"/>
      <c r="K20" s="38"/>
      <c r="L20" s="38"/>
      <c r="M20" s="38"/>
      <c r="N20" s="38"/>
      <c r="O20" s="38"/>
      <c r="P20" s="4"/>
      <c r="Q20" s="4"/>
      <c r="R20" s="4"/>
    </row>
    <row r="21" spans="1:18" x14ac:dyDescent="0.2">
      <c r="A21" s="34">
        <v>17</v>
      </c>
      <c r="B21" s="35" t="s">
        <v>16</v>
      </c>
      <c r="C21" s="36">
        <v>4.3600000000000003</v>
      </c>
      <c r="D21" s="35"/>
      <c r="E21" s="37" t="s">
        <v>39</v>
      </c>
      <c r="F21" s="35" t="s">
        <v>60</v>
      </c>
      <c r="G21" s="38">
        <v>802856</v>
      </c>
      <c r="H21" s="38">
        <v>2329</v>
      </c>
      <c r="I21" s="38">
        <v>290</v>
      </c>
      <c r="J21" s="38"/>
      <c r="K21" s="38"/>
      <c r="L21" s="38"/>
      <c r="M21" s="38"/>
      <c r="N21" s="38"/>
      <c r="O21" s="38"/>
      <c r="P21" s="4"/>
      <c r="Q21" s="4"/>
      <c r="R21" s="4"/>
    </row>
    <row r="22" spans="1:18" x14ac:dyDescent="0.2">
      <c r="A22" s="34">
        <v>23</v>
      </c>
      <c r="B22" s="35" t="s">
        <v>22</v>
      </c>
      <c r="C22" s="36">
        <v>2.95</v>
      </c>
      <c r="D22" s="35"/>
      <c r="E22" s="35" t="s">
        <v>42</v>
      </c>
      <c r="F22" s="35" t="s">
        <v>71</v>
      </c>
      <c r="G22" s="38">
        <v>678860</v>
      </c>
      <c r="H22" s="38">
        <v>1614</v>
      </c>
      <c r="I22" s="38">
        <v>238</v>
      </c>
      <c r="J22" s="38"/>
      <c r="K22" s="38"/>
      <c r="L22" s="38"/>
      <c r="M22" s="38"/>
      <c r="N22" s="38"/>
      <c r="O22" s="38"/>
      <c r="P22" s="4"/>
      <c r="Q22" s="4"/>
      <c r="R22" s="4"/>
    </row>
    <row r="23" spans="1:18" x14ac:dyDescent="0.2">
      <c r="A23" s="34">
        <v>15</v>
      </c>
      <c r="B23" s="35" t="s">
        <v>14</v>
      </c>
      <c r="C23" s="36">
        <v>12.23</v>
      </c>
      <c r="D23" s="35"/>
      <c r="E23" s="35" t="s">
        <v>56</v>
      </c>
      <c r="F23" s="35" t="s">
        <v>57</v>
      </c>
      <c r="G23" s="38">
        <v>915447</v>
      </c>
      <c r="H23" s="38">
        <v>1929</v>
      </c>
      <c r="I23" s="38">
        <v>211</v>
      </c>
      <c r="J23" s="44"/>
      <c r="K23" s="44"/>
      <c r="L23" s="44"/>
      <c r="M23" s="44"/>
      <c r="N23" s="44"/>
      <c r="O23" s="44"/>
      <c r="P23" s="44"/>
      <c r="Q23" s="44"/>
      <c r="R23" s="44"/>
    </row>
    <row r="24" spans="1:18" x14ac:dyDescent="0.2">
      <c r="A24" s="34">
        <v>3</v>
      </c>
      <c r="B24" s="35" t="s">
        <v>2</v>
      </c>
      <c r="C24" s="36">
        <v>17.47</v>
      </c>
      <c r="D24" s="35"/>
      <c r="E24" s="37" t="s">
        <v>40</v>
      </c>
      <c r="F24" s="35" t="s">
        <v>41</v>
      </c>
      <c r="G24" s="38">
        <v>2638698</v>
      </c>
      <c r="H24" s="38">
        <v>3386</v>
      </c>
      <c r="I24" s="38">
        <v>128</v>
      </c>
      <c r="J24" s="38"/>
      <c r="K24" s="38"/>
      <c r="L24" s="38"/>
      <c r="M24" s="38"/>
      <c r="N24" s="38"/>
      <c r="O24" s="38"/>
      <c r="P24" s="4"/>
      <c r="Q24" s="4"/>
      <c r="R24" s="4"/>
    </row>
    <row r="25" spans="1:18" x14ac:dyDescent="0.2">
      <c r="A25" s="34">
        <v>10</v>
      </c>
      <c r="B25" s="35" t="s">
        <v>9</v>
      </c>
      <c r="C25" s="42" t="s">
        <v>88</v>
      </c>
      <c r="D25" s="35" t="s">
        <v>77</v>
      </c>
      <c r="E25" s="35" t="s">
        <v>79</v>
      </c>
      <c r="F25" s="35" t="s">
        <v>78</v>
      </c>
      <c r="G25" s="43" t="s">
        <v>85</v>
      </c>
      <c r="H25" s="43" t="s">
        <v>85</v>
      </c>
      <c r="I25" s="38"/>
      <c r="J25" s="38"/>
      <c r="K25" s="38"/>
      <c r="L25" s="38"/>
      <c r="M25" s="38"/>
      <c r="N25" s="38"/>
      <c r="O25" s="38"/>
      <c r="P25" s="4"/>
      <c r="Q25" s="4"/>
      <c r="R25" s="4"/>
    </row>
    <row r="26" spans="1:18" x14ac:dyDescent="0.2">
      <c r="A26" s="44"/>
      <c r="B26" s="4"/>
      <c r="C26" s="44"/>
      <c r="D26" s="4"/>
      <c r="E26" s="4"/>
      <c r="F26" s="4"/>
      <c r="G26" s="4"/>
      <c r="H26" s="44"/>
      <c r="I26" s="44"/>
      <c r="J26" s="38"/>
      <c r="K26" s="38"/>
      <c r="L26" s="38"/>
      <c r="M26" s="38"/>
      <c r="N26" s="38"/>
      <c r="O26" s="38"/>
      <c r="P26" s="4"/>
      <c r="Q26" s="4"/>
      <c r="R26" s="4"/>
    </row>
    <row r="27" spans="1:18" x14ac:dyDescent="0.2">
      <c r="A27" s="44"/>
      <c r="B27" s="4"/>
      <c r="C27" s="44"/>
      <c r="D27" s="4"/>
      <c r="E27" s="4"/>
      <c r="F27" s="4"/>
      <c r="G27" s="4"/>
      <c r="H27" s="44"/>
      <c r="I27" s="45">
        <v>454.48</v>
      </c>
      <c r="J27" s="44"/>
      <c r="K27" s="45"/>
      <c r="L27" s="44"/>
      <c r="M27" s="44"/>
      <c r="N27" s="44"/>
      <c r="O27" s="44"/>
      <c r="P27" s="44"/>
      <c r="Q27" s="44"/>
      <c r="R27" s="44"/>
    </row>
    <row r="28" spans="1:18" x14ac:dyDescent="0.2">
      <c r="A28" s="44"/>
      <c r="B28" s="4"/>
      <c r="C28" s="44"/>
      <c r="D28" s="4"/>
      <c r="E28" s="4"/>
      <c r="F28" s="46"/>
      <c r="G28" s="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</row>
    <row r="29" spans="1:18" x14ac:dyDescent="0.2">
      <c r="A29" s="44"/>
      <c r="B29" s="4"/>
      <c r="C29" s="44"/>
      <c r="D29" s="4"/>
      <c r="E29" s="4"/>
      <c r="F29" s="4"/>
      <c r="G29" s="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</row>
    <row r="30" spans="1:18" ht="19" x14ac:dyDescent="0.2">
      <c r="A30" s="47">
        <v>22</v>
      </c>
      <c r="B30" s="48" t="s">
        <v>21</v>
      </c>
      <c r="C30" s="49">
        <v>25.49</v>
      </c>
      <c r="D30" s="48"/>
      <c r="E30" s="50" t="s">
        <v>69</v>
      </c>
      <c r="F30" s="48" t="s">
        <v>70</v>
      </c>
      <c r="G30" s="51">
        <v>702250</v>
      </c>
      <c r="H30" s="51">
        <v>3004</v>
      </c>
      <c r="I30" s="54">
        <v>428</v>
      </c>
      <c r="J30" s="51"/>
      <c r="K30" s="54"/>
      <c r="L30" s="51"/>
      <c r="M30" s="51"/>
      <c r="N30" s="51"/>
      <c r="O30" s="51"/>
      <c r="P30" s="55"/>
      <c r="Q30" s="55"/>
      <c r="R30" s="55"/>
    </row>
    <row r="32" spans="1:18" x14ac:dyDescent="0.2">
      <c r="I32" s="56">
        <f>(I30/I27)-1</f>
        <v>-5.8264390072170436E-2</v>
      </c>
      <c r="J32" s="56">
        <f>(I30/I2)-1</f>
        <v>-0.51528878822197055</v>
      </c>
    </row>
  </sheetData>
  <sortState xmlns:xlrd2="http://schemas.microsoft.com/office/spreadsheetml/2017/richdata2" ref="A2:I26">
    <sortCondition descending="1" ref="I2:I26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77849-872B-4040-8A2E-2750A157680E}">
  <dimension ref="A1:P32"/>
  <sheetViews>
    <sheetView workbookViewId="0">
      <selection activeCell="J33" sqref="J33"/>
    </sheetView>
  </sheetViews>
  <sheetFormatPr baseColWidth="10" defaultRowHeight="16" x14ac:dyDescent="0.2"/>
  <sheetData>
    <row r="1" spans="1:16" ht="119" x14ac:dyDescent="0.2">
      <c r="A1" s="29" t="s">
        <v>83</v>
      </c>
      <c r="B1" s="29" t="s">
        <v>84</v>
      </c>
      <c r="C1" s="30" t="s">
        <v>86</v>
      </c>
      <c r="D1" s="29" t="s">
        <v>82</v>
      </c>
      <c r="E1" s="29" t="s">
        <v>35</v>
      </c>
      <c r="F1" s="29" t="s">
        <v>36</v>
      </c>
      <c r="G1" s="31" t="s">
        <v>25</v>
      </c>
      <c r="H1" s="30" t="s">
        <v>31</v>
      </c>
      <c r="I1" s="30"/>
      <c r="J1" s="29"/>
      <c r="K1" s="30"/>
      <c r="L1" s="30"/>
      <c r="M1" s="29"/>
      <c r="N1" s="33"/>
      <c r="O1" s="33"/>
      <c r="P1" s="33"/>
    </row>
    <row r="2" spans="1:16" x14ac:dyDescent="0.2">
      <c r="A2" s="34">
        <v>18</v>
      </c>
      <c r="B2" s="35" t="s">
        <v>17</v>
      </c>
      <c r="C2" s="36">
        <v>6.84</v>
      </c>
      <c r="D2" s="35"/>
      <c r="E2" s="35" t="s">
        <v>61</v>
      </c>
      <c r="F2" s="35" t="s">
        <v>62</v>
      </c>
      <c r="G2" s="38">
        <v>760058</v>
      </c>
      <c r="H2" s="38">
        <v>38061</v>
      </c>
      <c r="I2" s="38">
        <v>5008</v>
      </c>
      <c r="J2" s="38"/>
      <c r="K2" s="38"/>
      <c r="L2" s="38"/>
      <c r="M2" s="38"/>
      <c r="N2" s="4"/>
      <c r="O2" s="4"/>
      <c r="P2" s="4"/>
    </row>
    <row r="3" spans="1:16" x14ac:dyDescent="0.2">
      <c r="A3" s="34">
        <v>19</v>
      </c>
      <c r="B3" s="35" t="s">
        <v>18</v>
      </c>
      <c r="C3" s="36">
        <v>9.83</v>
      </c>
      <c r="D3" s="35"/>
      <c r="E3" s="37" t="s">
        <v>63</v>
      </c>
      <c r="F3" s="35" t="s">
        <v>64</v>
      </c>
      <c r="G3" s="38">
        <v>722031</v>
      </c>
      <c r="H3" s="38">
        <v>34380</v>
      </c>
      <c r="I3" s="38">
        <v>4762</v>
      </c>
      <c r="J3" s="38"/>
      <c r="K3" s="38"/>
      <c r="L3" s="38"/>
      <c r="M3" s="38"/>
      <c r="N3" s="4"/>
      <c r="O3" s="4"/>
      <c r="P3" s="4"/>
    </row>
    <row r="4" spans="1:16" x14ac:dyDescent="0.2">
      <c r="A4" s="34">
        <v>7</v>
      </c>
      <c r="B4" s="35" t="s">
        <v>6</v>
      </c>
      <c r="C4" s="36">
        <v>8.39</v>
      </c>
      <c r="D4" s="35"/>
      <c r="E4" s="35" t="s">
        <v>42</v>
      </c>
      <c r="F4" s="35" t="s">
        <v>48</v>
      </c>
      <c r="G4" s="38">
        <v>1514458</v>
      </c>
      <c r="H4" s="38">
        <v>70023</v>
      </c>
      <c r="I4" s="38">
        <v>4624</v>
      </c>
      <c r="J4" s="38"/>
      <c r="K4" s="38"/>
      <c r="L4" s="38"/>
      <c r="M4" s="38"/>
      <c r="N4" s="4"/>
      <c r="O4" s="4"/>
      <c r="P4" s="4"/>
    </row>
    <row r="5" spans="1:16" x14ac:dyDescent="0.2">
      <c r="A5" s="34">
        <v>6</v>
      </c>
      <c r="B5" s="35" t="s">
        <v>5</v>
      </c>
      <c r="C5" s="36">
        <v>16.91</v>
      </c>
      <c r="D5" s="35"/>
      <c r="E5" s="35" t="s">
        <v>46</v>
      </c>
      <c r="F5" s="35" t="s">
        <v>47</v>
      </c>
      <c r="G5" s="38">
        <v>1549259</v>
      </c>
      <c r="H5" s="38">
        <v>70463</v>
      </c>
      <c r="I5" s="38">
        <v>4548</v>
      </c>
      <c r="J5" s="38"/>
      <c r="K5" s="38"/>
      <c r="L5" s="38"/>
      <c r="M5" s="38"/>
      <c r="N5" s="4"/>
      <c r="O5" s="4"/>
      <c r="P5" s="4"/>
    </row>
    <row r="6" spans="1:16" x14ac:dyDescent="0.2">
      <c r="A6" s="34">
        <v>21</v>
      </c>
      <c r="B6" s="35" t="s">
        <v>20</v>
      </c>
      <c r="C6" s="36">
        <v>14.59</v>
      </c>
      <c r="D6" s="35"/>
      <c r="E6" s="35" t="s">
        <v>67</v>
      </c>
      <c r="F6" s="35" t="s">
        <v>68</v>
      </c>
      <c r="G6" s="38">
        <v>698987</v>
      </c>
      <c r="H6" s="38">
        <v>31521</v>
      </c>
      <c r="I6" s="38">
        <v>4510</v>
      </c>
      <c r="J6" s="38"/>
      <c r="K6" s="38"/>
      <c r="L6" s="38"/>
      <c r="M6" s="38"/>
      <c r="N6" s="4"/>
      <c r="O6" s="4"/>
      <c r="P6" s="4"/>
    </row>
    <row r="7" spans="1:16" x14ac:dyDescent="0.2">
      <c r="A7" s="34">
        <v>4</v>
      </c>
      <c r="B7" s="35" t="s">
        <v>3</v>
      </c>
      <c r="C7" s="36">
        <v>13.8</v>
      </c>
      <c r="D7" s="35"/>
      <c r="E7" s="35" t="s">
        <v>42</v>
      </c>
      <c r="F7" s="35" t="s">
        <v>43</v>
      </c>
      <c r="G7" s="38">
        <v>2319160</v>
      </c>
      <c r="H7" s="38">
        <v>99572</v>
      </c>
      <c r="I7" s="38">
        <v>4293</v>
      </c>
      <c r="J7" s="38"/>
      <c r="K7" s="38"/>
      <c r="L7" s="38"/>
      <c r="M7" s="38"/>
      <c r="N7" s="4"/>
      <c r="O7" s="4"/>
      <c r="P7" s="4"/>
    </row>
    <row r="8" spans="1:16" x14ac:dyDescent="0.2">
      <c r="A8" s="34">
        <v>17</v>
      </c>
      <c r="B8" s="35" t="s">
        <v>16</v>
      </c>
      <c r="C8" s="36">
        <v>4.3600000000000003</v>
      </c>
      <c r="D8" s="35"/>
      <c r="E8" s="37" t="s">
        <v>39</v>
      </c>
      <c r="F8" s="35" t="s">
        <v>60</v>
      </c>
      <c r="G8" s="38">
        <v>802856</v>
      </c>
      <c r="H8" s="38">
        <v>31545</v>
      </c>
      <c r="I8" s="38">
        <v>3929</v>
      </c>
      <c r="J8" s="38"/>
      <c r="K8" s="38"/>
      <c r="L8" s="38"/>
      <c r="M8" s="38"/>
      <c r="N8" s="4"/>
      <c r="O8" s="4"/>
      <c r="P8" s="4"/>
    </row>
    <row r="9" spans="1:16" x14ac:dyDescent="0.2">
      <c r="A9" s="34">
        <v>14</v>
      </c>
      <c r="B9" s="35" t="s">
        <v>13</v>
      </c>
      <c r="C9" s="36">
        <v>10.87</v>
      </c>
      <c r="D9" s="35"/>
      <c r="E9" s="37" t="s">
        <v>54</v>
      </c>
      <c r="F9" s="35" t="s">
        <v>55</v>
      </c>
      <c r="G9" s="38">
        <v>1003130</v>
      </c>
      <c r="H9" s="38">
        <v>37169</v>
      </c>
      <c r="I9" s="38">
        <v>3705</v>
      </c>
      <c r="J9" s="38"/>
      <c r="K9" s="38"/>
      <c r="L9" s="38"/>
      <c r="M9" s="38"/>
      <c r="N9" s="4"/>
      <c r="O9" s="4"/>
      <c r="P9" s="4"/>
    </row>
    <row r="10" spans="1:16" x14ac:dyDescent="0.2">
      <c r="A10" s="34">
        <v>3</v>
      </c>
      <c r="B10" s="35" t="s">
        <v>2</v>
      </c>
      <c r="C10" s="36">
        <v>17.47</v>
      </c>
      <c r="D10" s="35"/>
      <c r="E10" s="37" t="s">
        <v>40</v>
      </c>
      <c r="F10" s="35" t="s">
        <v>41</v>
      </c>
      <c r="G10" s="38">
        <v>2638698</v>
      </c>
      <c r="H10" s="38">
        <v>91626</v>
      </c>
      <c r="I10" s="38">
        <v>3472</v>
      </c>
      <c r="J10" s="38"/>
      <c r="K10" s="38"/>
      <c r="L10" s="38"/>
      <c r="M10" s="38"/>
      <c r="N10" s="4"/>
      <c r="O10" s="4"/>
      <c r="P10" s="4"/>
    </row>
    <row r="11" spans="1:16" x14ac:dyDescent="0.2">
      <c r="A11" s="34">
        <v>9</v>
      </c>
      <c r="B11" s="35" t="s">
        <v>8</v>
      </c>
      <c r="C11" s="36">
        <v>13.62</v>
      </c>
      <c r="D11" s="35"/>
      <c r="E11" s="35" t="s">
        <v>42</v>
      </c>
      <c r="F11" s="35" t="s">
        <v>50</v>
      </c>
      <c r="G11" s="38">
        <v>1321502</v>
      </c>
      <c r="H11" s="38">
        <v>44295</v>
      </c>
      <c r="I11" s="38">
        <v>3352</v>
      </c>
      <c r="J11" s="43"/>
      <c r="K11" s="43"/>
      <c r="L11" s="43"/>
      <c r="M11" s="43"/>
      <c r="N11" s="44"/>
      <c r="O11" s="44"/>
      <c r="P11" s="44"/>
    </row>
    <row r="12" spans="1:16" x14ac:dyDescent="0.2">
      <c r="A12" s="34">
        <v>16</v>
      </c>
      <c r="B12" s="35" t="s">
        <v>15</v>
      </c>
      <c r="C12" s="36">
        <v>19.98</v>
      </c>
      <c r="D12" s="35"/>
      <c r="E12" s="37" t="s">
        <v>58</v>
      </c>
      <c r="F12" s="35" t="s">
        <v>59</v>
      </c>
      <c r="G12" s="38">
        <v>890685</v>
      </c>
      <c r="H12" s="38">
        <v>29714</v>
      </c>
      <c r="I12" s="38">
        <v>3336</v>
      </c>
      <c r="J12" s="38"/>
      <c r="K12" s="38"/>
      <c r="L12" s="38"/>
      <c r="M12" s="38"/>
      <c r="N12" s="4"/>
      <c r="O12" s="4"/>
      <c r="P12" s="4"/>
    </row>
    <row r="13" spans="1:16" x14ac:dyDescent="0.2">
      <c r="A13" s="34">
        <v>13</v>
      </c>
      <c r="B13" s="35" t="s">
        <v>12</v>
      </c>
      <c r="C13" s="36">
        <v>6.6</v>
      </c>
      <c r="D13" s="35"/>
      <c r="E13" s="35" t="s">
        <v>42</v>
      </c>
      <c r="F13" s="35" t="s">
        <v>53</v>
      </c>
      <c r="G13" s="38">
        <v>984613</v>
      </c>
      <c r="H13" s="38">
        <v>31920</v>
      </c>
      <c r="I13" s="38">
        <v>3242</v>
      </c>
      <c r="J13" s="38"/>
      <c r="K13" s="38"/>
      <c r="L13" s="38"/>
      <c r="M13" s="38"/>
      <c r="N13" s="4"/>
      <c r="O13" s="4"/>
      <c r="P13" s="4"/>
    </row>
    <row r="14" spans="1:16" x14ac:dyDescent="0.2">
      <c r="A14" s="34">
        <v>20</v>
      </c>
      <c r="B14" s="35" t="s">
        <v>19</v>
      </c>
      <c r="C14" s="36">
        <v>10.29</v>
      </c>
      <c r="D14" s="35"/>
      <c r="E14" s="35" t="s">
        <v>65</v>
      </c>
      <c r="F14" s="35" t="s">
        <v>66</v>
      </c>
      <c r="G14" s="38">
        <v>709456</v>
      </c>
      <c r="H14" s="38">
        <v>20528</v>
      </c>
      <c r="I14" s="38">
        <v>2893</v>
      </c>
      <c r="J14" s="38"/>
      <c r="K14" s="38"/>
      <c r="L14" s="38"/>
      <c r="M14" s="38"/>
      <c r="N14" s="4"/>
      <c r="O14" s="4"/>
      <c r="P14" s="4"/>
    </row>
    <row r="15" spans="1:16" x14ac:dyDescent="0.2">
      <c r="A15" s="34">
        <v>11</v>
      </c>
      <c r="B15" s="35" t="s">
        <v>10</v>
      </c>
      <c r="C15" s="36">
        <v>7.42</v>
      </c>
      <c r="D15" s="35"/>
      <c r="E15" s="35" t="s">
        <v>42</v>
      </c>
      <c r="F15" s="35" t="s">
        <v>51</v>
      </c>
      <c r="G15" s="38">
        <v>997476</v>
      </c>
      <c r="H15" s="38">
        <v>26930</v>
      </c>
      <c r="I15" s="38">
        <v>2700</v>
      </c>
      <c r="J15" s="38"/>
      <c r="K15" s="38"/>
      <c r="L15" s="38"/>
      <c r="M15" s="38"/>
      <c r="N15" s="4"/>
      <c r="O15" s="4"/>
      <c r="P15" s="4"/>
    </row>
    <row r="16" spans="1:16" x14ac:dyDescent="0.2">
      <c r="A16" s="34">
        <v>15</v>
      </c>
      <c r="B16" s="35" t="s">
        <v>14</v>
      </c>
      <c r="C16" s="36">
        <v>12.23</v>
      </c>
      <c r="D16" s="35"/>
      <c r="E16" s="35" t="s">
        <v>56</v>
      </c>
      <c r="F16" s="35" t="s">
        <v>57</v>
      </c>
      <c r="G16" s="38">
        <v>915447</v>
      </c>
      <c r="H16" s="38">
        <v>24290</v>
      </c>
      <c r="I16" s="38">
        <v>2653</v>
      </c>
      <c r="J16" s="38"/>
      <c r="K16" s="38"/>
      <c r="L16" s="38"/>
      <c r="M16" s="38"/>
      <c r="N16" s="4"/>
      <c r="O16" s="4"/>
      <c r="P16" s="4"/>
    </row>
    <row r="17" spans="1:16" x14ac:dyDescent="0.2">
      <c r="A17" s="34">
        <v>24</v>
      </c>
      <c r="B17" s="35" t="s">
        <v>23</v>
      </c>
      <c r="C17" s="36">
        <v>6.18</v>
      </c>
      <c r="D17" s="35"/>
      <c r="E17" s="37" t="s">
        <v>74</v>
      </c>
      <c r="F17" s="35" t="s">
        <v>75</v>
      </c>
      <c r="G17" s="38">
        <v>1716565</v>
      </c>
      <c r="H17" s="38">
        <v>45021</v>
      </c>
      <c r="I17" s="38">
        <v>2623</v>
      </c>
      <c r="J17" s="38"/>
      <c r="K17" s="38"/>
      <c r="L17" s="38"/>
      <c r="M17" s="38"/>
      <c r="N17" s="4"/>
      <c r="O17" s="4"/>
      <c r="P17" s="4"/>
    </row>
    <row r="18" spans="1:16" x14ac:dyDescent="0.2">
      <c r="A18" s="34">
        <v>12</v>
      </c>
      <c r="B18" s="35" t="s">
        <v>11</v>
      </c>
      <c r="C18" s="36">
        <v>2.72</v>
      </c>
      <c r="D18" s="35"/>
      <c r="E18" s="37" t="s">
        <v>39</v>
      </c>
      <c r="F18" s="35" t="s">
        <v>52</v>
      </c>
      <c r="G18" s="38">
        <v>956840</v>
      </c>
      <c r="H18" s="38">
        <v>24762</v>
      </c>
      <c r="I18" s="38">
        <v>2588</v>
      </c>
      <c r="J18" s="38"/>
      <c r="K18" s="38"/>
      <c r="L18" s="38"/>
      <c r="M18" s="38"/>
      <c r="N18" s="4"/>
      <c r="O18" s="4"/>
      <c r="P18" s="4"/>
    </row>
    <row r="19" spans="1:16" x14ac:dyDescent="0.2">
      <c r="A19" s="34">
        <v>1</v>
      </c>
      <c r="B19" s="35" t="s">
        <v>0</v>
      </c>
      <c r="C19" s="36">
        <v>3.92</v>
      </c>
      <c r="D19" s="35"/>
      <c r="E19" s="37" t="s">
        <v>37</v>
      </c>
      <c r="F19" s="35" t="s">
        <v>38</v>
      </c>
      <c r="G19" s="38">
        <v>8299271</v>
      </c>
      <c r="H19" s="38">
        <v>196549</v>
      </c>
      <c r="I19" s="38">
        <v>2368</v>
      </c>
      <c r="J19" s="38"/>
      <c r="K19" s="38"/>
      <c r="L19" s="38"/>
      <c r="M19" s="38"/>
      <c r="N19" s="4"/>
      <c r="O19" s="4"/>
      <c r="P19" s="4"/>
    </row>
    <row r="20" spans="1:16" x14ac:dyDescent="0.2">
      <c r="A20" s="34">
        <v>5</v>
      </c>
      <c r="B20" s="35" t="s">
        <v>4</v>
      </c>
      <c r="C20" s="36">
        <v>8.36</v>
      </c>
      <c r="D20" s="35"/>
      <c r="E20" s="37" t="s">
        <v>44</v>
      </c>
      <c r="F20" s="35" t="s">
        <v>45</v>
      </c>
      <c r="G20" s="38">
        <v>1662809</v>
      </c>
      <c r="H20" s="38">
        <v>38666</v>
      </c>
      <c r="I20" s="38">
        <v>2325</v>
      </c>
      <c r="J20" s="38"/>
      <c r="K20" s="38"/>
      <c r="L20" s="38"/>
      <c r="M20" s="38"/>
      <c r="N20" s="4"/>
      <c r="O20" s="4"/>
      <c r="P20" s="4"/>
    </row>
    <row r="21" spans="1:16" x14ac:dyDescent="0.2">
      <c r="A21" s="34">
        <v>25</v>
      </c>
      <c r="B21" s="35" t="s">
        <v>24</v>
      </c>
      <c r="C21" s="36">
        <v>3.64</v>
      </c>
      <c r="D21" s="35"/>
      <c r="E21" s="37" t="s">
        <v>72</v>
      </c>
      <c r="F21" s="35" t="s">
        <v>73</v>
      </c>
      <c r="G21" s="38">
        <v>659049</v>
      </c>
      <c r="H21" s="38">
        <v>13324</v>
      </c>
      <c r="I21" s="38">
        <v>2022</v>
      </c>
      <c r="J21" s="38"/>
      <c r="K21" s="38"/>
      <c r="L21" s="38"/>
      <c r="M21" s="38"/>
      <c r="N21" s="4"/>
      <c r="O21" s="4"/>
      <c r="P21" s="4"/>
    </row>
    <row r="22" spans="1:16" x14ac:dyDescent="0.2">
      <c r="A22" s="34">
        <v>8</v>
      </c>
      <c r="B22" s="35" t="s">
        <v>7</v>
      </c>
      <c r="C22" s="36">
        <v>2.52</v>
      </c>
      <c r="D22" s="35"/>
      <c r="E22" s="37" t="s">
        <v>39</v>
      </c>
      <c r="F22" s="35" t="s">
        <v>49</v>
      </c>
      <c r="G22" s="38">
        <v>1389024</v>
      </c>
      <c r="H22" s="38">
        <v>23197</v>
      </c>
      <c r="I22" s="38">
        <v>1670</v>
      </c>
      <c r="J22" s="38"/>
      <c r="K22" s="38"/>
      <c r="L22" s="38"/>
      <c r="M22" s="38"/>
      <c r="N22" s="4"/>
      <c r="O22" s="4"/>
      <c r="P22" s="4"/>
    </row>
    <row r="23" spans="1:16" x14ac:dyDescent="0.2">
      <c r="A23" s="34">
        <v>23</v>
      </c>
      <c r="B23" s="35" t="s">
        <v>22</v>
      </c>
      <c r="C23" s="36">
        <v>2.95</v>
      </c>
      <c r="D23" s="35"/>
      <c r="E23" s="35" t="s">
        <v>42</v>
      </c>
      <c r="F23" s="35" t="s">
        <v>71</v>
      </c>
      <c r="G23" s="38">
        <v>678860</v>
      </c>
      <c r="H23" s="38">
        <v>10142</v>
      </c>
      <c r="I23" s="38">
        <v>1494</v>
      </c>
      <c r="J23" s="44"/>
      <c r="K23" s="44"/>
      <c r="L23" s="44"/>
      <c r="M23" s="44"/>
      <c r="N23" s="44"/>
      <c r="O23" s="44"/>
      <c r="P23" s="44"/>
    </row>
    <row r="24" spans="1:16" ht="187" x14ac:dyDescent="0.2">
      <c r="A24" s="34">
        <v>2</v>
      </c>
      <c r="B24" s="35" t="s">
        <v>1</v>
      </c>
      <c r="C24" s="36">
        <v>6.95</v>
      </c>
      <c r="D24" s="41" t="s">
        <v>76</v>
      </c>
      <c r="E24" s="37" t="s">
        <v>39</v>
      </c>
      <c r="F24" s="35" t="s">
        <v>87</v>
      </c>
      <c r="G24" s="38">
        <v>3796352</v>
      </c>
      <c r="H24" s="38">
        <v>56335</v>
      </c>
      <c r="I24" s="38">
        <v>1484</v>
      </c>
      <c r="J24" s="38"/>
      <c r="K24" s="38"/>
      <c r="L24" s="38"/>
      <c r="M24" s="38"/>
      <c r="N24" s="4"/>
      <c r="O24" s="4"/>
      <c r="P24" s="4"/>
    </row>
    <row r="25" spans="1:16" x14ac:dyDescent="0.2">
      <c r="A25" s="34">
        <v>10</v>
      </c>
      <c r="B25" s="35" t="s">
        <v>9</v>
      </c>
      <c r="C25" s="42" t="s">
        <v>88</v>
      </c>
      <c r="D25" s="35" t="s">
        <v>77</v>
      </c>
      <c r="E25" s="35" t="s">
        <v>79</v>
      </c>
      <c r="F25" s="35" t="s">
        <v>78</v>
      </c>
      <c r="G25" s="43" t="s">
        <v>85</v>
      </c>
      <c r="H25" s="43" t="s">
        <v>85</v>
      </c>
      <c r="I25" s="38"/>
      <c r="J25" s="38"/>
      <c r="K25" s="38"/>
      <c r="L25" s="38"/>
      <c r="M25" s="38"/>
      <c r="N25" s="4"/>
      <c r="O25" s="4"/>
      <c r="P25" s="4"/>
    </row>
    <row r="26" spans="1:16" x14ac:dyDescent="0.2">
      <c r="A26" s="44"/>
      <c r="B26" s="4"/>
      <c r="C26" s="44"/>
      <c r="D26" s="4"/>
      <c r="E26" s="4"/>
      <c r="F26" s="4"/>
      <c r="G26" s="4"/>
      <c r="H26" s="44"/>
      <c r="I26" s="44"/>
      <c r="J26" s="38"/>
      <c r="K26" s="38"/>
      <c r="L26" s="38"/>
      <c r="M26" s="38"/>
      <c r="N26" s="4"/>
      <c r="O26" s="4"/>
      <c r="P26" s="4"/>
    </row>
    <row r="27" spans="1:16" x14ac:dyDescent="0.2">
      <c r="A27" s="44"/>
      <c r="B27" s="4"/>
      <c r="C27" s="44"/>
      <c r="D27" s="4"/>
      <c r="E27" s="4"/>
      <c r="F27" s="4"/>
      <c r="G27" s="4"/>
      <c r="H27" s="44"/>
      <c r="I27" s="45">
        <v>3200.05</v>
      </c>
      <c r="J27" s="44"/>
      <c r="K27" s="44"/>
      <c r="L27" s="44"/>
      <c r="M27" s="44"/>
      <c r="N27" s="44"/>
      <c r="O27" s="44"/>
      <c r="P27" s="44"/>
    </row>
    <row r="28" spans="1:16" x14ac:dyDescent="0.2">
      <c r="A28" s="44"/>
      <c r="B28" s="4"/>
      <c r="C28" s="44"/>
      <c r="D28" s="4"/>
      <c r="E28" s="4"/>
      <c r="F28" s="46"/>
      <c r="G28" s="4"/>
      <c r="H28" s="44"/>
      <c r="I28" s="44"/>
      <c r="J28" s="44"/>
      <c r="K28" s="44"/>
      <c r="L28" s="44"/>
      <c r="M28" s="44"/>
      <c r="N28" s="44"/>
      <c r="O28" s="44"/>
      <c r="P28" s="44"/>
    </row>
    <row r="29" spans="1:16" x14ac:dyDescent="0.2">
      <c r="A29" s="44"/>
      <c r="B29" s="4"/>
      <c r="C29" s="44"/>
      <c r="D29" s="4"/>
      <c r="E29" s="4"/>
      <c r="F29" s="4"/>
      <c r="G29" s="4"/>
      <c r="H29" s="44"/>
      <c r="I29" s="44"/>
      <c r="J29" s="44"/>
      <c r="K29" s="44"/>
      <c r="L29" s="44"/>
      <c r="M29" s="44"/>
      <c r="N29" s="44"/>
      <c r="O29" s="44"/>
      <c r="P29" s="44"/>
    </row>
    <row r="30" spans="1:16" ht="19" x14ac:dyDescent="0.2">
      <c r="A30" s="47">
        <v>22</v>
      </c>
      <c r="B30" s="48" t="s">
        <v>21</v>
      </c>
      <c r="C30" s="49">
        <v>25.49</v>
      </c>
      <c r="D30" s="48"/>
      <c r="E30" s="50" t="s">
        <v>69</v>
      </c>
      <c r="F30" s="48" t="s">
        <v>70</v>
      </c>
      <c r="G30" s="51">
        <v>702250</v>
      </c>
      <c r="H30" s="51">
        <v>25197</v>
      </c>
      <c r="I30" s="54">
        <v>3588</v>
      </c>
      <c r="J30" s="51"/>
      <c r="K30" s="51"/>
      <c r="L30" s="51"/>
      <c r="M30" s="51"/>
      <c r="N30" s="55"/>
      <c r="O30" s="55"/>
      <c r="P30" s="55"/>
    </row>
    <row r="32" spans="1:16" x14ac:dyDescent="0.2">
      <c r="I32" s="56">
        <f>(I30/I27)-1</f>
        <v>0.12123248074248827</v>
      </c>
      <c r="J32" s="56">
        <f>(I30/I2)-1</f>
        <v>-0.2835463258785943</v>
      </c>
    </row>
  </sheetData>
  <sortState xmlns:xlrd2="http://schemas.microsoft.com/office/spreadsheetml/2017/richdata2" ref="A2:I26">
    <sortCondition descending="1" ref="I2:I2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Violent</vt:lpstr>
      <vt:lpstr>Murder</vt:lpstr>
      <vt:lpstr>Rape</vt:lpstr>
      <vt:lpstr>Robbery</vt:lpstr>
      <vt:lpstr>Agg Assault</vt:lpstr>
      <vt:lpstr>Property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John Lott</cp:lastModifiedBy>
  <dcterms:created xsi:type="dcterms:W3CDTF">2025-08-24T19:33:48Z</dcterms:created>
  <dcterms:modified xsi:type="dcterms:W3CDTF">2025-08-25T04:45:09Z</dcterms:modified>
</cp:coreProperties>
</file>