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harts/chart13.xml" ContentType="application/vnd.openxmlformats-officedocument.drawingml.chart+xml"/>
  <Override PartName="/xl/drawings/drawing11.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7780" yWindow="0" windowWidth="41840" windowHeight="27860" tabRatio="788"/>
  </bookViews>
  <sheets>
    <sheet name="Figure 1-2_new" sheetId="9" r:id="rId1"/>
    <sheet name="Fig 3 # of Ppl Killed&amp;Wounded" sheetId="10" r:id="rId2"/>
    <sheet name="Fig 3 Geographic Region Graph" sheetId="11" r:id="rId3"/>
    <sheet name="Figure 4_new (2)" sheetId="12" r:id="rId4"/>
    <sheet name="Number of Attacks" sheetId="13" r:id="rId5"/>
    <sheet name="Number of People Killed" sheetId="14" r:id="rId6"/>
    <sheet name="Number of People Killed (2)" sheetId="15" r:id="rId7"/>
  </sheets>
  <definedNames>
    <definedName name="_xlnm._FilterDatabase" localSheetId="1" hidden="1">'Fig 3 # of Ppl Killed&amp;Wounded'!$A$1:$E$86</definedName>
    <definedName name="_xlnm._FilterDatabase" localSheetId="4" hidden="1">'Number of Attacks'!$A$1:$E$86</definedName>
    <definedName name="_xlnm._FilterDatabase" localSheetId="5" hidden="1">'Number of People Killed'!$A$1:$E$86</definedName>
    <definedName name="_xlnm._FilterDatabase" localSheetId="6" hidden="1">'Number of People Killed (2)'!$A$1:$E$86</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U20" i="12" l="1"/>
  <c r="T20" i="12"/>
  <c r="R20" i="12"/>
  <c r="Q20" i="12"/>
  <c r="U19" i="12"/>
  <c r="T19" i="12"/>
  <c r="R19" i="12"/>
  <c r="Q19" i="12"/>
  <c r="U18" i="12"/>
  <c r="T18" i="12"/>
  <c r="R18" i="12"/>
  <c r="Q18" i="12"/>
  <c r="U17" i="12"/>
  <c r="T17" i="12"/>
  <c r="R17" i="12"/>
  <c r="Q17" i="12"/>
  <c r="U16" i="12"/>
  <c r="T16" i="12"/>
  <c r="R16" i="12"/>
  <c r="Q16" i="12"/>
  <c r="U15" i="12"/>
  <c r="T15" i="12"/>
  <c r="R15" i="12"/>
  <c r="Q15" i="12"/>
  <c r="U14" i="12"/>
  <c r="T14" i="12"/>
  <c r="R14" i="12"/>
  <c r="Q14" i="12"/>
  <c r="U13" i="12"/>
  <c r="T13" i="12"/>
  <c r="R13" i="12"/>
  <c r="Q13" i="12"/>
  <c r="U12" i="12"/>
  <c r="T12" i="12"/>
  <c r="R12" i="12"/>
  <c r="Q12" i="12"/>
  <c r="U11" i="12"/>
  <c r="T11" i="12"/>
  <c r="R11" i="12"/>
  <c r="Q11" i="12"/>
  <c r="U10" i="12"/>
  <c r="T10" i="12"/>
  <c r="R10" i="12"/>
  <c r="Q10" i="12"/>
  <c r="U9" i="12"/>
  <c r="T9" i="12"/>
  <c r="R9" i="12"/>
  <c r="Q9" i="12"/>
  <c r="U8" i="12"/>
  <c r="T8" i="12"/>
  <c r="R8" i="12"/>
  <c r="Q8" i="12"/>
  <c r="U7" i="12"/>
  <c r="T7" i="12"/>
  <c r="R7" i="12"/>
  <c r="Q7" i="12"/>
  <c r="U6" i="12"/>
  <c r="T6" i="12"/>
  <c r="R6" i="12"/>
  <c r="Q6" i="12"/>
  <c r="AB3" i="12"/>
  <c r="U3" i="12"/>
  <c r="U4" i="12"/>
  <c r="U5" i="12"/>
  <c r="AB2" i="12"/>
  <c r="AB5" i="12"/>
  <c r="AA3" i="12"/>
  <c r="T3" i="12"/>
  <c r="T4" i="12"/>
  <c r="T5" i="12"/>
  <c r="AA2" i="12"/>
  <c r="AA5" i="12"/>
  <c r="Y3" i="12"/>
  <c r="R3" i="12"/>
  <c r="R4" i="12"/>
  <c r="R5" i="12"/>
  <c r="Y2" i="12"/>
  <c r="Y5" i="12"/>
  <c r="X3" i="12"/>
  <c r="Q3" i="12"/>
  <c r="Q4" i="12"/>
  <c r="Q5" i="12"/>
  <c r="X2" i="12"/>
  <c r="X5" i="12"/>
  <c r="J3" i="12"/>
  <c r="I3" i="12"/>
  <c r="J2" i="12"/>
  <c r="I2" i="12"/>
  <c r="B21" i="9"/>
  <c r="B18" i="9"/>
  <c r="B20" i="9"/>
  <c r="J17" i="9"/>
  <c r="F18" i="9"/>
  <c r="J18" i="9"/>
  <c r="J19" i="9"/>
  <c r="G17" i="9"/>
  <c r="C18" i="9"/>
  <c r="G18" i="9"/>
  <c r="G19" i="9"/>
  <c r="D19" i="9"/>
  <c r="C19" i="9"/>
  <c r="E18" i="9"/>
  <c r="D18" i="9"/>
  <c r="K17" i="9"/>
  <c r="I17" i="9"/>
  <c r="H17" i="9"/>
  <c r="K16" i="9"/>
  <c r="J16" i="9"/>
  <c r="I16" i="9"/>
  <c r="H16" i="9"/>
  <c r="G16" i="9"/>
  <c r="K15" i="9"/>
  <c r="J15" i="9"/>
  <c r="I15" i="9"/>
  <c r="H15" i="9"/>
  <c r="G15" i="9"/>
  <c r="X14" i="9"/>
  <c r="K14" i="9"/>
  <c r="J14" i="9"/>
  <c r="I14" i="9"/>
  <c r="H14" i="9"/>
  <c r="G14" i="9"/>
  <c r="O13" i="9"/>
  <c r="K13" i="9"/>
  <c r="J13" i="9"/>
  <c r="I13" i="9"/>
  <c r="H13" i="9"/>
  <c r="G13" i="9"/>
  <c r="X12" i="9"/>
  <c r="K12" i="9"/>
  <c r="J12" i="9"/>
  <c r="I12" i="9"/>
  <c r="H12" i="9"/>
  <c r="G12" i="9"/>
  <c r="O11" i="9"/>
  <c r="K11" i="9"/>
  <c r="J11" i="9"/>
  <c r="I11" i="9"/>
  <c r="H11" i="9"/>
  <c r="G11" i="9"/>
  <c r="U10" i="9"/>
  <c r="O10" i="9"/>
  <c r="K10" i="9"/>
  <c r="J10" i="9"/>
  <c r="I10" i="9"/>
  <c r="H10" i="9"/>
  <c r="G10" i="9"/>
  <c r="K9" i="9"/>
  <c r="J9" i="9"/>
  <c r="I9" i="9"/>
  <c r="H9" i="9"/>
  <c r="G9" i="9"/>
  <c r="K8" i="9"/>
  <c r="J8" i="9"/>
  <c r="I8" i="9"/>
  <c r="H8" i="9"/>
  <c r="G8" i="9"/>
  <c r="K7" i="9"/>
  <c r="J7" i="9"/>
  <c r="I7" i="9"/>
  <c r="H7" i="9"/>
  <c r="G7" i="9"/>
  <c r="X6" i="9"/>
  <c r="K6" i="9"/>
  <c r="J6" i="9"/>
  <c r="I6" i="9"/>
  <c r="H6" i="9"/>
  <c r="G6" i="9"/>
  <c r="K5" i="9"/>
  <c r="J5" i="9"/>
  <c r="I5" i="9"/>
  <c r="H5" i="9"/>
  <c r="G5" i="9"/>
  <c r="K4" i="9"/>
  <c r="J4" i="9"/>
  <c r="I4" i="9"/>
  <c r="H4" i="9"/>
  <c r="G4" i="9"/>
  <c r="O3" i="9"/>
  <c r="K3" i="9"/>
  <c r="J3" i="9"/>
  <c r="I3" i="9"/>
  <c r="H3" i="9"/>
  <c r="G3" i="9"/>
  <c r="X2" i="9"/>
  <c r="O2" i="9"/>
  <c r="K2" i="9"/>
  <c r="J2" i="9"/>
  <c r="I2" i="9"/>
  <c r="H2" i="9"/>
  <c r="G2" i="9"/>
</calcChain>
</file>

<file path=xl/sharedStrings.xml><?xml version="1.0" encoding="utf-8"?>
<sst xmlns="http://schemas.openxmlformats.org/spreadsheetml/2006/main" count="540" uniqueCount="127">
  <si>
    <t>Country</t>
  </si>
  <si>
    <t>Killed</t>
  </si>
  <si>
    <t>Wounded</t>
  </si>
  <si>
    <t>Afghanistan</t>
  </si>
  <si>
    <t>Algeria</t>
  </si>
  <si>
    <t>Angola</t>
  </si>
  <si>
    <t>Argentina</t>
  </si>
  <si>
    <t>Armenia</t>
  </si>
  <si>
    <t>Austria</t>
  </si>
  <si>
    <t>Azerbaijan</t>
  </si>
  <si>
    <t>Bangladesh</t>
  </si>
  <si>
    <t>Belgium</t>
  </si>
  <si>
    <t>Bosnia</t>
  </si>
  <si>
    <t>Brazil</t>
  </si>
  <si>
    <t>Burundi</t>
  </si>
  <si>
    <t>Cameroon</t>
  </si>
  <si>
    <t>Canada</t>
  </si>
  <si>
    <t>Central African Republic</t>
  </si>
  <si>
    <t>Chad</t>
  </si>
  <si>
    <t>Colombia</t>
  </si>
  <si>
    <t>Democratic Republic of the Congo</t>
  </si>
  <si>
    <t>Egypt</t>
  </si>
  <si>
    <t>Ethiopia</t>
  </si>
  <si>
    <t>Finland</t>
  </si>
  <si>
    <t>France</t>
  </si>
  <si>
    <t>Georgia</t>
  </si>
  <si>
    <t>Germany</t>
  </si>
  <si>
    <t>Guinea</t>
  </si>
  <si>
    <t>Guyana</t>
  </si>
  <si>
    <t>Haiti</t>
  </si>
  <si>
    <t>Honduras</t>
  </si>
  <si>
    <t>India</t>
  </si>
  <si>
    <t>Indonesia</t>
  </si>
  <si>
    <t>Iran</t>
  </si>
  <si>
    <t>Iraq</t>
  </si>
  <si>
    <t>Israel</t>
  </si>
  <si>
    <t>Italy</t>
  </si>
  <si>
    <t>Ivory Coast</t>
  </si>
  <si>
    <t>Kenya</t>
  </si>
  <si>
    <t>Kosovo</t>
  </si>
  <si>
    <t>Laos</t>
  </si>
  <si>
    <t>Lebanon</t>
  </si>
  <si>
    <t>Liberia</t>
  </si>
  <si>
    <t>Macedonia</t>
  </si>
  <si>
    <t>Mali</t>
  </si>
  <si>
    <t>Mauritania</t>
  </si>
  <si>
    <t>Mexico</t>
  </si>
  <si>
    <t>Myanmar</t>
  </si>
  <si>
    <t>Namibia</t>
  </si>
  <si>
    <t>Nepal</t>
  </si>
  <si>
    <t>Netherlands</t>
  </si>
  <si>
    <t>Niger</t>
  </si>
  <si>
    <t>Nigeria</t>
  </si>
  <si>
    <t>Norway</t>
  </si>
  <si>
    <t>Pakistan</t>
  </si>
  <si>
    <t>Peru</t>
  </si>
  <si>
    <t>Philippines</t>
  </si>
  <si>
    <t>Russia</t>
  </si>
  <si>
    <t>Rwanda</t>
  </si>
  <si>
    <t>Saudi Arabia</t>
  </si>
  <si>
    <t>Senegal</t>
  </si>
  <si>
    <t>Serbia</t>
  </si>
  <si>
    <t>Sierra Leone</t>
  </si>
  <si>
    <t>Slovakia</t>
  </si>
  <si>
    <t>Solomon Islands</t>
  </si>
  <si>
    <t>Somalia</t>
  </si>
  <si>
    <t>South Africa</t>
  </si>
  <si>
    <t>South Sudan</t>
  </si>
  <si>
    <t>Sri Lanka</t>
  </si>
  <si>
    <t>Sudan</t>
  </si>
  <si>
    <t>Switzerland</t>
  </si>
  <si>
    <t>Syria</t>
  </si>
  <si>
    <t>Tajikistan</t>
  </si>
  <si>
    <t>Thailand</t>
  </si>
  <si>
    <t>Tunisia</t>
  </si>
  <si>
    <t>Turkey</t>
  </si>
  <si>
    <t>Uganda</t>
  </si>
  <si>
    <t>Uzbekistan</t>
  </si>
  <si>
    <t>Venezuela</t>
  </si>
  <si>
    <t>West Bank and Gaza Strip</t>
  </si>
  <si>
    <t>Yemen</t>
  </si>
  <si>
    <t>Yugoslavia</t>
  </si>
  <si>
    <t>Zimbabwe</t>
  </si>
  <si>
    <t>Number of Attacks</t>
  </si>
  <si>
    <t>United States</t>
  </si>
  <si>
    <t xml:space="preserve">United Kingdom </t>
  </si>
  <si>
    <t>Region</t>
  </si>
  <si>
    <t>Population Mid-2005 (millions)</t>
  </si>
  <si>
    <t>Australia</t>
  </si>
  <si>
    <t>Ireland</t>
  </si>
  <si>
    <t>Japan</t>
  </si>
  <si>
    <t>New Zealand</t>
  </si>
  <si>
    <t>Year</t>
  </si>
  <si>
    <t>Number of Attack</t>
  </si>
  <si>
    <t>Casualties</t>
  </si>
  <si>
    <t>Number of Attacks per 100,000 People</t>
  </si>
  <si>
    <t>Number of People Killed per 100,000 People</t>
  </si>
  <si>
    <t>Number of People Wounded per 100,000 People</t>
  </si>
  <si>
    <t>Number of Casualties per 100,000 People</t>
  </si>
  <si>
    <t>US share of the world population</t>
  </si>
  <si>
    <t>Number of Attacks per 1 million People</t>
  </si>
  <si>
    <t>Number of People Killed per attack</t>
  </si>
  <si>
    <t>Northern Africa (Exclude Sudan)</t>
  </si>
  <si>
    <t>Sub-Saharan Africa</t>
  </si>
  <si>
    <t>Western Asia</t>
  </si>
  <si>
    <t>Northern Europe</t>
  </si>
  <si>
    <t>Northern Africa</t>
  </si>
  <si>
    <t>Western Europe</t>
  </si>
  <si>
    <t>Central America</t>
  </si>
  <si>
    <t>South Central Asia</t>
  </si>
  <si>
    <t>South America</t>
  </si>
  <si>
    <t>Caribbean</t>
  </si>
  <si>
    <t>Southeast Asia</t>
  </si>
  <si>
    <t>Eastern Europe</t>
  </si>
  <si>
    <t>Oceania</t>
  </si>
  <si>
    <t>East Asia</t>
  </si>
  <si>
    <t>Southern Europe</t>
  </si>
  <si>
    <t>East Asia (Likely China censorship)</t>
  </si>
  <si>
    <t>US share of the world’s mass public shootings</t>
  </si>
  <si>
    <t>Population (million)</t>
  </si>
  <si>
    <t>Number of Shooters</t>
  </si>
  <si>
    <t>.</t>
  </si>
  <si>
    <t>Rest of World</t>
  </si>
  <si>
    <t>1998-2006</t>
  </si>
  <si>
    <t>2007-2015</t>
  </si>
  <si>
    <t>Small Arms Survey</t>
  </si>
  <si>
    <t>Number of People Killed per 100,000 People 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</si>
</sst>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5" formatCode="0.0"/>
    <numFmt numFmtId="166" formatCode="0.000"/>
    <numFmt numFmtId="167" formatCode="_(* #,##0.00_);_(* \(#,##0.00\);_(* &quot;-&quot;??_);_(@_)"/>
    <numFmt numFmtId="170" formatCode="0.0%"/>
  </numFmts>
  <fonts count="8" x14ac:knownFonts="1">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sz val="11"/>
      <color theme="1"/>
      <name val="Calibri"/>
      <family val="2"/>
      <scheme val="minor"/>
    </font>
    <font>
      <sz val="12"/>
      <color rgb="FF000000"/>
      <name val="Calibri"/>
      <family val="2"/>
      <scheme val="minor"/>
    </font>
    <font>
      <b/>
      <sz val="12"/>
      <color rgb="FFFF0000"/>
      <name val="Calibri"/>
      <family val="2"/>
      <scheme val="minor"/>
    </font>
    <font>
      <sz val="14"/>
      <color rgb="FF222222"/>
      <name val="Calibri"/>
    </font>
  </fonts>
  <fills count="2">
    <fill>
      <patternFill patternType="none"/>
    </fill>
    <fill>
      <patternFill patternType="gray125"/>
    </fill>
  </fills>
  <borders count="1">
    <border>
      <left/>
      <right/>
      <top/>
      <bottom/>
      <diagonal/>
    </border>
  </borders>
  <cellStyleXfs count="5">
    <xf numFmtId="0" fontId="0" fillId="0" borderId="0"/>
    <xf numFmtId="9" fontId="1" fillId="0" borderId="0" applyFont="0" applyFill="0" applyBorder="0" applyAlignment="0" applyProtection="0"/>
    <xf numFmtId="0" fontId="4" fillId="0" borderId="0">
      <alignment vertical="center"/>
    </xf>
    <xf numFmtId="9" fontId="1" fillId="0" borderId="0" applyFont="0" applyFill="0" applyBorder="0" applyAlignment="0" applyProtection="0"/>
    <xf numFmtId="167" fontId="1" fillId="0" borderId="0" applyFont="0" applyFill="0" applyBorder="0" applyAlignment="0" applyProtection="0"/>
  </cellStyleXfs>
  <cellXfs count="34">
    <xf numFmtId="0" fontId="0" fillId="0" borderId="0" xfId="0"/>
    <xf numFmtId="0" fontId="3" fillId="0" borderId="0" xfId="0" applyFont="1" applyAlignment="1">
      <alignment horizontal="center" vertical="center" wrapText="1"/>
    </xf>
    <xf numFmtId="166"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6" fontId="0" fillId="0" borderId="0" xfId="0" applyNumberFormat="1"/>
    <xf numFmtId="1" fontId="3" fillId="0" borderId="0" xfId="0" applyNumberFormat="1" applyFont="1" applyAlignment="1">
      <alignment horizontal="center" vertical="center" wrapText="1"/>
    </xf>
    <xf numFmtId="167" fontId="3" fillId="0" borderId="0" xfId="4" applyNumberFormat="1" applyFont="1" applyAlignment="1">
      <alignment horizontal="center" vertical="center" wrapText="1"/>
    </xf>
    <xf numFmtId="2" fontId="3" fillId="0" borderId="0" xfId="0" applyNumberFormat="1" applyFont="1" applyAlignment="1">
      <alignment horizontal="center" vertical="center" wrapText="1"/>
    </xf>
    <xf numFmtId="0" fontId="5" fillId="0" borderId="0" xfId="0" applyFont="1" applyAlignment="1">
      <alignment vertical="center"/>
    </xf>
    <xf numFmtId="2" fontId="0" fillId="0" borderId="0" xfId="4" applyNumberFormat="1" applyFont="1"/>
    <xf numFmtId="9" fontId="0" fillId="0" borderId="0" xfId="1" applyFont="1"/>
    <xf numFmtId="0" fontId="5" fillId="0" borderId="0" xfId="0" applyFont="1" applyFill="1" applyAlignment="1">
      <alignment vertical="center"/>
    </xf>
    <xf numFmtId="2" fontId="0" fillId="0" borderId="0" xfId="0" applyNumberFormat="1"/>
    <xf numFmtId="165" fontId="0" fillId="0" borderId="0" xfId="0" applyNumberFormat="1"/>
    <xf numFmtId="0" fontId="2" fillId="0" borderId="0" xfId="0" applyFont="1" applyAlignment="1">
      <alignment vertical="center"/>
    </xf>
    <xf numFmtId="2" fontId="2" fillId="0" borderId="0" xfId="4" applyNumberFormat="1" applyFont="1"/>
    <xf numFmtId="2" fontId="2" fillId="0" borderId="0" xfId="0" applyNumberFormat="1" applyFont="1"/>
    <xf numFmtId="165" fontId="2" fillId="0" borderId="0" xfId="0" applyNumberFormat="1" applyFont="1"/>
    <xf numFmtId="0" fontId="0" fillId="0" borderId="0" xfId="0" applyFont="1" applyAlignment="1">
      <alignment vertical="center"/>
    </xf>
    <xf numFmtId="1" fontId="2" fillId="0" borderId="0" xfId="0" applyNumberFormat="1" applyFont="1"/>
    <xf numFmtId="166" fontId="2" fillId="0" borderId="0" xfId="0" applyNumberFormat="1" applyFont="1"/>
    <xf numFmtId="1" fontId="0" fillId="0" borderId="0" xfId="0" applyNumberFormat="1"/>
    <xf numFmtId="170" fontId="0" fillId="0" borderId="0" xfId="1" applyNumberFormat="1" applyFont="1"/>
    <xf numFmtId="10" fontId="0" fillId="0" borderId="0" xfId="1" applyNumberFormat="1" applyFont="1"/>
    <xf numFmtId="0" fontId="3" fillId="0" borderId="0" xfId="0" applyNumberFormat="1" applyFont="1" applyAlignment="1">
      <alignment horizontal="center" vertical="center" wrapText="1"/>
    </xf>
    <xf numFmtId="0" fontId="3" fillId="0" borderId="0" xfId="0" applyFont="1"/>
    <xf numFmtId="0" fontId="0" fillId="0" borderId="0" xfId="0" applyNumberFormat="1"/>
    <xf numFmtId="0" fontId="6" fillId="0" borderId="0" xfId="0" applyFont="1" applyAlignment="1">
      <alignment vertical="center"/>
    </xf>
    <xf numFmtId="2" fontId="6" fillId="0" borderId="0" xfId="0" applyNumberFormat="1" applyFont="1"/>
    <xf numFmtId="0" fontId="3" fillId="0" borderId="0" xfId="0" applyFont="1" applyAlignment="1">
      <alignment vertical="center"/>
    </xf>
    <xf numFmtId="0" fontId="7" fillId="0" borderId="0" xfId="0" applyFont="1"/>
    <xf numFmtId="3" fontId="0" fillId="0" borderId="0" xfId="0" applyNumberFormat="1"/>
    <xf numFmtId="9" fontId="0" fillId="0" borderId="0" xfId="3" applyFont="1"/>
    <xf numFmtId="0" fontId="3" fillId="0" borderId="0" xfId="0" applyFont="1" applyAlignment="1">
      <alignment horizontal="center" vertical="center"/>
    </xf>
  </cellXfs>
  <cellStyles count="5">
    <cellStyle name="Comma 2" xfId="4"/>
    <cellStyle name="Normal" xfId="0" builtinId="0"/>
    <cellStyle name="Normal 2" xfId="2"/>
    <cellStyle name="Percent" xfId="1" builtinId="5"/>
    <cellStyle name="Percent 2" xfId="3"/>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Figure</a:t>
            </a:r>
            <a:r>
              <a:rPr lang="en-US" baseline="0"/>
              <a:t> 1A: </a:t>
            </a:r>
            <a:r>
              <a:rPr lang="en-US"/>
              <a:t>Mass</a:t>
            </a:r>
            <a:r>
              <a:rPr lang="en-US" baseline="0"/>
              <a:t> Public Shooting Murders by Geographic Region </a:t>
            </a:r>
            <a:r>
              <a:rPr lang="en-US"/>
              <a:t>(per 100,000 people)</a:t>
            </a:r>
          </a:p>
        </c:rich>
      </c:tx>
      <c:layout/>
      <c:overlay val="0"/>
    </c:title>
    <c:autoTitleDeleted val="0"/>
    <c:plotArea>
      <c:layout>
        <c:manualLayout>
          <c:layoutTarget val="inner"/>
          <c:xMode val="edge"/>
          <c:yMode val="edge"/>
          <c:x val="0.0994147749207025"/>
          <c:y val="0.145794214449797"/>
          <c:w val="0.875413106333982"/>
          <c:h val="0.426701436869106"/>
        </c:manualLayout>
      </c:layout>
      <c:barChart>
        <c:barDir val="col"/>
        <c:grouping val="clustered"/>
        <c:varyColors val="0"/>
        <c:ser>
          <c:idx val="0"/>
          <c:order val="0"/>
          <c:tx>
            <c:strRef>
              <c:f>'Figure 1-2_new'!$N$1</c:f>
              <c:strCache>
                <c:ptCount val="1"/>
                <c:pt idx="0">
                  <c:v>Number of People Killed per 100,000 People</c:v>
                </c:pt>
              </c:strCache>
            </c:strRef>
          </c:tx>
          <c:spPr>
            <a:solidFill>
              <a:schemeClr val="accent1"/>
            </a:solidFill>
          </c:spPr>
          <c:invertIfNegative val="0"/>
          <c:dPt>
            <c:idx val="1"/>
            <c:invertIfNegative val="0"/>
            <c:bubble3D val="0"/>
            <c:extLst xmlns:c16r2="http://schemas.microsoft.com/office/drawing/2015/06/chart">
              <c:ext xmlns:c16="http://schemas.microsoft.com/office/drawing/2014/chart" uri="{C3380CC4-5D6E-409C-BE32-E72D297353CC}">
                <c16:uniqueId val="{00000000-DBB8-E74E-AA74-915DE5E967B3}"/>
              </c:ext>
            </c:extLst>
          </c:dPt>
          <c:dPt>
            <c:idx val="2"/>
            <c:invertIfNegative val="0"/>
            <c:bubble3D val="0"/>
            <c:extLst xmlns:c16r2="http://schemas.microsoft.com/office/drawing/2015/06/chart">
              <c:ext xmlns:c16="http://schemas.microsoft.com/office/drawing/2014/chart" uri="{C3380CC4-5D6E-409C-BE32-E72D297353CC}">
                <c16:uniqueId val="{00000001-DBB8-E74E-AA74-915DE5E967B3}"/>
              </c:ext>
            </c:extLst>
          </c:dPt>
          <c:dPt>
            <c:idx val="6"/>
            <c:invertIfNegative val="0"/>
            <c:bubble3D val="0"/>
            <c:spPr>
              <a:solidFill>
                <a:srgbClr val="FF0000"/>
              </a:solidFill>
            </c:spPr>
            <c:extLst xmlns:c16r2="http://schemas.microsoft.com/office/drawing/2015/06/chart">
              <c:ext xmlns:c16="http://schemas.microsoft.com/office/drawing/2014/chart" uri="{C3380CC4-5D6E-409C-BE32-E72D297353CC}">
                <c16:uniqueId val="{00000003-DBB8-E74E-AA74-915DE5E967B3}"/>
              </c:ext>
            </c:extLst>
          </c:dPt>
          <c:dLbls>
            <c:spPr>
              <a:noFill/>
              <a:ln>
                <a:noFill/>
              </a:ln>
              <a:effectLst/>
            </c:spPr>
            <c:txPr>
              <a:bodyPr wrap="square" lIns="38100" tIns="19050" rIns="38100" bIns="19050" anchor="ctr">
                <a:spAutoFit/>
              </a:bodyPr>
              <a:lstStyle/>
              <a:p>
                <a:pPr>
                  <a:defRPr sz="1400" b="1"/>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'Figure 1-2_new'!$M$2:$M$17</c:f>
              <c:strCache>
                <c:ptCount val="16"/>
                <c:pt idx="0">
                  <c:v>Sub-Saharan Africa</c:v>
                </c:pt>
                <c:pt idx="1">
                  <c:v>Western Asia</c:v>
                </c:pt>
                <c:pt idx="2">
                  <c:v>Northern Africa</c:v>
                </c:pt>
                <c:pt idx="3">
                  <c:v>South Central Asia</c:v>
                </c:pt>
                <c:pt idx="4">
                  <c:v>South America</c:v>
                </c:pt>
                <c:pt idx="5">
                  <c:v>Southeast Asia</c:v>
                </c:pt>
                <c:pt idx="6">
                  <c:v>United States</c:v>
                </c:pt>
                <c:pt idx="7">
                  <c:v>Western Europe</c:v>
                </c:pt>
                <c:pt idx="8">
                  <c:v>Northern Europe</c:v>
                </c:pt>
                <c:pt idx="9">
                  <c:v>Eastern Europe</c:v>
                </c:pt>
                <c:pt idx="10">
                  <c:v>Oceania</c:v>
                </c:pt>
                <c:pt idx="11">
                  <c:v>Central America</c:v>
                </c:pt>
                <c:pt idx="12">
                  <c:v>Southern Europe</c:v>
                </c:pt>
                <c:pt idx="13">
                  <c:v>Caribbean</c:v>
                </c:pt>
                <c:pt idx="14">
                  <c:v>Canada</c:v>
                </c:pt>
                <c:pt idx="15">
                  <c:v>East Asia (Likely China censorship)</c:v>
                </c:pt>
              </c:strCache>
            </c:strRef>
          </c:cat>
          <c:val>
            <c:numRef>
              <c:f>'Figure 1-2_new'!$N$2:$N$17</c:f>
              <c:numCache>
                <c:formatCode>0.00</c:formatCode>
                <c:ptCount val="16"/>
                <c:pt idx="0">
                  <c:v>1.683510638297872</c:v>
                </c:pt>
                <c:pt idx="1">
                  <c:v>1.559345794392523</c:v>
                </c:pt>
                <c:pt idx="2">
                  <c:v>0.765625</c:v>
                </c:pt>
                <c:pt idx="3">
                  <c:v>0.386315789473684</c:v>
                </c:pt>
                <c:pt idx="4">
                  <c:v>0.25656836461126</c:v>
                </c:pt>
                <c:pt idx="5">
                  <c:v>0.133931777378815</c:v>
                </c:pt>
                <c:pt idx="6">
                  <c:v>0.132883642495784</c:v>
                </c:pt>
                <c:pt idx="7">
                  <c:v>0.131720430107527</c:v>
                </c:pt>
                <c:pt idx="8">
                  <c:v>0.10625</c:v>
                </c:pt>
                <c:pt idx="9">
                  <c:v>0.100673400673401</c:v>
                </c:pt>
                <c:pt idx="10">
                  <c:v>0.0727272727272727</c:v>
                </c:pt>
                <c:pt idx="11">
                  <c:v>0.0687074829931973</c:v>
                </c:pt>
                <c:pt idx="12">
                  <c:v>0.0456953642384106</c:v>
                </c:pt>
                <c:pt idx="13">
                  <c:v>0.0256410256410256</c:v>
                </c:pt>
                <c:pt idx="14">
                  <c:v>0.0124223602484472</c:v>
                </c:pt>
                <c:pt idx="15">
                  <c:v>0.00110749185667752</c:v>
                </c:pt>
              </c:numCache>
            </c:numRef>
          </c:val>
          <c:extLst xmlns:c16r2="http://schemas.microsoft.com/office/drawing/2015/06/chart">
            <c:ext xmlns:c16="http://schemas.microsoft.com/office/drawing/2014/chart" uri="{C3380CC4-5D6E-409C-BE32-E72D297353CC}">
              <c16:uniqueId val="{00000004-DBB8-E74E-AA74-915DE5E967B3}"/>
            </c:ext>
          </c:extLst>
        </c:ser>
        <c:dLbls>
          <c:showLegendKey val="0"/>
          <c:showVal val="0"/>
          <c:showCatName val="0"/>
          <c:showSerName val="0"/>
          <c:showPercent val="0"/>
          <c:showBubbleSize val="0"/>
        </c:dLbls>
        <c:gapWidth val="150"/>
        <c:axId val="1240683704"/>
        <c:axId val="1240845512"/>
      </c:barChart>
      <c:catAx>
        <c:axId val="1240683704"/>
        <c:scaling>
          <c:orientation val="minMax"/>
        </c:scaling>
        <c:delete val="0"/>
        <c:axPos val="b"/>
        <c:title>
          <c:tx>
            <c:rich>
              <a:bodyPr/>
              <a:lstStyle/>
              <a:p>
                <a:pPr>
                  <a:defRPr/>
                </a:pPr>
                <a:r>
                  <a:rPr lang="en-US" sz="1400"/>
                  <a:t>Geographic Regions</a:t>
                </a:r>
              </a:p>
            </c:rich>
          </c:tx>
          <c:layout>
            <c:manualLayout>
              <c:xMode val="edge"/>
              <c:yMode val="edge"/>
              <c:x val="0.403730679498396"/>
              <c:y val="0.915757814364114"/>
            </c:manualLayout>
          </c:layout>
          <c:overlay val="0"/>
        </c:title>
        <c:numFmt formatCode="General" sourceLinked="0"/>
        <c:majorTickMark val="out"/>
        <c:minorTickMark val="none"/>
        <c:tickLblPos val="nextTo"/>
        <c:txPr>
          <a:bodyPr rot="-5400000" vert="horz"/>
          <a:lstStyle/>
          <a:p>
            <a:pPr>
              <a:defRPr sz="1400" b="1"/>
            </a:pPr>
            <a:endParaRPr lang="en-US"/>
          </a:p>
        </c:txPr>
        <c:crossAx val="1240845512"/>
        <c:crosses val="autoZero"/>
        <c:auto val="1"/>
        <c:lblAlgn val="ctr"/>
        <c:lblOffset val="100"/>
        <c:noMultiLvlLbl val="0"/>
      </c:catAx>
      <c:valAx>
        <c:axId val="1240845512"/>
        <c:scaling>
          <c:orientation val="minMax"/>
        </c:scaling>
        <c:delete val="0"/>
        <c:axPos val="l"/>
        <c:majorGridlines/>
        <c:numFmt formatCode="0.00" sourceLinked="1"/>
        <c:majorTickMark val="out"/>
        <c:minorTickMark val="none"/>
        <c:tickLblPos val="nextTo"/>
        <c:txPr>
          <a:bodyPr/>
          <a:lstStyle/>
          <a:p>
            <a:pPr>
              <a:defRPr sz="1400" b="1"/>
            </a:pPr>
            <a:endParaRPr lang="en-US"/>
          </a:p>
        </c:txPr>
        <c:crossAx val="1240683704"/>
        <c:crosses val="autoZero"/>
        <c:crossBetween val="between"/>
      </c:valAx>
    </c:plotArea>
    <c:plotVisOnly val="1"/>
    <c:dispBlanksAs val="gap"/>
    <c:showDLblsOverMax val="0"/>
  </c:chart>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800" b="1" i="0" baseline="0">
                <a:effectLst/>
              </a:rPr>
              <a:t>Figure 4A: Frequency of Mass Public Shootings by Year in the Rest of the World and the United States per million people (1998 to November 10, 2018 for the US and 1998 to 2015 for the Rest of the World)</a:t>
            </a:r>
            <a:endParaRPr lang="en-US">
              <a:effectLst/>
            </a:endParaRPr>
          </a:p>
        </c:rich>
      </c:tx>
      <c:overlay val="0"/>
    </c:title>
    <c:autoTitleDeleted val="0"/>
    <c:plotArea>
      <c:layout>
        <c:manualLayout>
          <c:layoutTarget val="inner"/>
          <c:xMode val="edge"/>
          <c:yMode val="edge"/>
          <c:x val="0.13936163928062"/>
          <c:y val="0.255932203389831"/>
          <c:w val="0.714191626368247"/>
          <c:h val="0.631726842685931"/>
        </c:manualLayout>
      </c:layout>
      <c:lineChart>
        <c:grouping val="standard"/>
        <c:varyColors val="0"/>
        <c:ser>
          <c:idx val="0"/>
          <c:order val="0"/>
          <c:tx>
            <c:strRef>
              <c:f>'Figure 4_new (2)'!$Q$2</c:f>
              <c:strCache>
                <c:ptCount val="1"/>
                <c:pt idx="0">
                  <c:v>Rest of World</c:v>
                </c:pt>
              </c:strCache>
            </c:strRef>
          </c:tx>
          <c:marker>
            <c:symbol val="none"/>
          </c:marker>
          <c:trendline>
            <c:spPr>
              <a:ln w="38100"/>
            </c:spPr>
            <c:trendlineType val="linear"/>
            <c:dispRSqr val="0"/>
            <c:dispEq val="0"/>
          </c:trendline>
          <c:cat>
            <c:numRef>
              <c:f>'Figure 4_new (2)'!$P$3:$P$23</c:f>
              <c:numCache>
                <c:formatCode>General</c:formatCode>
                <c:ptCount val="21"/>
                <c:pt idx="0">
                  <c:v>1998.0</c:v>
                </c:pt>
                <c:pt idx="1">
                  <c:v>1999.0</c:v>
                </c:pt>
                <c:pt idx="2">
                  <c:v>2000.0</c:v>
                </c:pt>
                <c:pt idx="3">
                  <c:v>2001.0</c:v>
                </c:pt>
                <c:pt idx="4">
                  <c:v>2002.0</c:v>
                </c:pt>
                <c:pt idx="5">
                  <c:v>2003.0</c:v>
                </c:pt>
                <c:pt idx="6">
                  <c:v>2004.0</c:v>
                </c:pt>
                <c:pt idx="7">
                  <c:v>2005.0</c:v>
                </c:pt>
                <c:pt idx="8">
                  <c:v>2006.0</c:v>
                </c:pt>
                <c:pt idx="9">
                  <c:v>2007.0</c:v>
                </c:pt>
                <c:pt idx="10">
                  <c:v>2008.0</c:v>
                </c:pt>
                <c:pt idx="11">
                  <c:v>2009.0</c:v>
                </c:pt>
                <c:pt idx="12">
                  <c:v>2010.0</c:v>
                </c:pt>
                <c:pt idx="13">
                  <c:v>2011.0</c:v>
                </c:pt>
                <c:pt idx="14">
                  <c:v>2012.0</c:v>
                </c:pt>
                <c:pt idx="15">
                  <c:v>2013.0</c:v>
                </c:pt>
                <c:pt idx="16">
                  <c:v>2014.0</c:v>
                </c:pt>
                <c:pt idx="17">
                  <c:v>2015.0</c:v>
                </c:pt>
                <c:pt idx="18">
                  <c:v>2016.0</c:v>
                </c:pt>
                <c:pt idx="19">
                  <c:v>2017.0</c:v>
                </c:pt>
                <c:pt idx="20">
                  <c:v>2018.0</c:v>
                </c:pt>
              </c:numCache>
            </c:numRef>
          </c:cat>
          <c:val>
            <c:numRef>
              <c:f>'Figure 4_new (2)'!$Q$3:$Q$23</c:f>
              <c:numCache>
                <c:formatCode>General</c:formatCode>
                <c:ptCount val="21"/>
                <c:pt idx="0">
                  <c:v>0.0115518048897488</c:v>
                </c:pt>
                <c:pt idx="1">
                  <c:v>0.0133030429407996</c:v>
                </c:pt>
                <c:pt idx="2">
                  <c:v>0.0150093188827188</c:v>
                </c:pt>
                <c:pt idx="3">
                  <c:v>0.02054287049114</c:v>
                </c:pt>
                <c:pt idx="4">
                  <c:v>0.0141315540607103</c:v>
                </c:pt>
                <c:pt idx="5">
                  <c:v>0.0100138911134702</c:v>
                </c:pt>
                <c:pt idx="6">
                  <c:v>0.0100504618963024</c:v>
                </c:pt>
                <c:pt idx="7">
                  <c:v>0.0147269985477556</c:v>
                </c:pt>
                <c:pt idx="8">
                  <c:v>0.0197596716998773</c:v>
                </c:pt>
                <c:pt idx="9">
                  <c:v>0.0193572024557391</c:v>
                </c:pt>
                <c:pt idx="10">
                  <c:v>0.0172665385442024</c:v>
                </c:pt>
                <c:pt idx="11">
                  <c:v>0.0138554724140474</c:v>
                </c:pt>
                <c:pt idx="12">
                  <c:v>0.01248208938978</c:v>
                </c:pt>
                <c:pt idx="13">
                  <c:v>0.013517308073608</c:v>
                </c:pt>
                <c:pt idx="14">
                  <c:v>0.0247981648179931</c:v>
                </c:pt>
                <c:pt idx="15">
                  <c:v>0.0323281529693575</c:v>
                </c:pt>
                <c:pt idx="16">
                  <c:v>0.055724420563541</c:v>
                </c:pt>
                <c:pt idx="17">
                  <c:v>0.0416249022006995</c:v>
                </c:pt>
              </c:numCache>
            </c:numRef>
          </c:val>
          <c:smooth val="0"/>
        </c:ser>
        <c:ser>
          <c:idx val="1"/>
          <c:order val="1"/>
          <c:tx>
            <c:strRef>
              <c:f>'Figure 4_new (2)'!$R$2</c:f>
              <c:strCache>
                <c:ptCount val="1"/>
                <c:pt idx="0">
                  <c:v>United States</c:v>
                </c:pt>
              </c:strCache>
            </c:strRef>
          </c:tx>
          <c:marker>
            <c:symbol val="none"/>
          </c:marker>
          <c:trendline>
            <c:spPr>
              <a:ln w="38100"/>
            </c:spPr>
            <c:trendlineType val="linear"/>
            <c:dispRSqr val="0"/>
            <c:dispEq val="0"/>
          </c:trendline>
          <c:cat>
            <c:numRef>
              <c:f>'Figure 4_new (2)'!$P$3:$P$23</c:f>
              <c:numCache>
                <c:formatCode>General</c:formatCode>
                <c:ptCount val="21"/>
                <c:pt idx="0">
                  <c:v>1998.0</c:v>
                </c:pt>
                <c:pt idx="1">
                  <c:v>1999.0</c:v>
                </c:pt>
                <c:pt idx="2">
                  <c:v>2000.0</c:v>
                </c:pt>
                <c:pt idx="3">
                  <c:v>2001.0</c:v>
                </c:pt>
                <c:pt idx="4">
                  <c:v>2002.0</c:v>
                </c:pt>
                <c:pt idx="5">
                  <c:v>2003.0</c:v>
                </c:pt>
                <c:pt idx="6">
                  <c:v>2004.0</c:v>
                </c:pt>
                <c:pt idx="7">
                  <c:v>2005.0</c:v>
                </c:pt>
                <c:pt idx="8">
                  <c:v>2006.0</c:v>
                </c:pt>
                <c:pt idx="9">
                  <c:v>2007.0</c:v>
                </c:pt>
                <c:pt idx="10">
                  <c:v>2008.0</c:v>
                </c:pt>
                <c:pt idx="11">
                  <c:v>2009.0</c:v>
                </c:pt>
                <c:pt idx="12">
                  <c:v>2010.0</c:v>
                </c:pt>
                <c:pt idx="13">
                  <c:v>2011.0</c:v>
                </c:pt>
                <c:pt idx="14">
                  <c:v>2012.0</c:v>
                </c:pt>
                <c:pt idx="15">
                  <c:v>2013.0</c:v>
                </c:pt>
                <c:pt idx="16">
                  <c:v>2014.0</c:v>
                </c:pt>
                <c:pt idx="17">
                  <c:v>2015.0</c:v>
                </c:pt>
                <c:pt idx="18">
                  <c:v>2016.0</c:v>
                </c:pt>
                <c:pt idx="19">
                  <c:v>2017.0</c:v>
                </c:pt>
                <c:pt idx="20">
                  <c:v>2018.0</c:v>
                </c:pt>
              </c:numCache>
            </c:numRef>
          </c:cat>
          <c:val>
            <c:numRef>
              <c:f>'Figure 4_new (2)'!$R$3:$R$23</c:f>
              <c:numCache>
                <c:formatCode>General</c:formatCode>
                <c:ptCount val="21"/>
                <c:pt idx="0">
                  <c:v>0.00726076136901342</c:v>
                </c:pt>
                <c:pt idx="1">
                  <c:v>0.0179392796300432</c:v>
                </c:pt>
                <c:pt idx="2">
                  <c:v>0.00354631586755983</c:v>
                </c:pt>
                <c:pt idx="3">
                  <c:v>0.00351355378282822</c:v>
                </c:pt>
                <c:pt idx="4">
                  <c:v>0.0</c:v>
                </c:pt>
                <c:pt idx="5">
                  <c:v>0.0103494380181675</c:v>
                </c:pt>
                <c:pt idx="6">
                  <c:v>0.0102564047723019</c:v>
                </c:pt>
                <c:pt idx="7">
                  <c:v>0.00677668614361937</c:v>
                </c:pt>
                <c:pt idx="8">
                  <c:v>0.0100727968076245</c:v>
                </c:pt>
                <c:pt idx="9">
                  <c:v>0.0133096307886126</c:v>
                </c:pt>
                <c:pt idx="10">
                  <c:v>0.00989326372125188</c:v>
                </c:pt>
                <c:pt idx="11">
                  <c:v>0.0130745012242031</c:v>
                </c:pt>
                <c:pt idx="12">
                  <c:v>0.00648001226770002</c:v>
                </c:pt>
                <c:pt idx="13">
                  <c:v>0.00964943769130549</c:v>
                </c:pt>
                <c:pt idx="14">
                  <c:v>0.022353040774858</c:v>
                </c:pt>
                <c:pt idx="15">
                  <c:v>0.00951130733002951</c:v>
                </c:pt>
                <c:pt idx="16">
                  <c:v>0.00944371459815428</c:v>
                </c:pt>
                <c:pt idx="17">
                  <c:v>0.0125027677220622</c:v>
                </c:pt>
                <c:pt idx="18">
                  <c:v>0.0124154351731855</c:v>
                </c:pt>
                <c:pt idx="19">
                  <c:v>0.0123281964502296</c:v>
                </c:pt>
                <c:pt idx="20">
                  <c:v>0.0183617214319494</c:v>
                </c:pt>
              </c:numCache>
            </c:numRef>
          </c:val>
          <c:smooth val="0"/>
        </c:ser>
        <c:dLbls>
          <c:showLegendKey val="0"/>
          <c:showVal val="0"/>
          <c:showCatName val="0"/>
          <c:showSerName val="0"/>
          <c:showPercent val="0"/>
          <c:showBubbleSize val="0"/>
        </c:dLbls>
        <c:marker val="1"/>
        <c:smooth val="0"/>
        <c:axId val="1319224488"/>
        <c:axId val="1320042792"/>
      </c:lineChart>
      <c:catAx>
        <c:axId val="1319224488"/>
        <c:scaling>
          <c:orientation val="minMax"/>
        </c:scaling>
        <c:delete val="0"/>
        <c:axPos val="b"/>
        <c:title>
          <c:tx>
            <c:rich>
              <a:bodyPr/>
              <a:lstStyle/>
              <a:p>
                <a:pPr>
                  <a:defRPr/>
                </a:pPr>
                <a:r>
                  <a:rPr lang="en-US" sz="1400"/>
                  <a:t>Year</a:t>
                </a:r>
              </a:p>
            </c:rich>
          </c:tx>
          <c:overlay val="0"/>
        </c:title>
        <c:numFmt formatCode="General" sourceLinked="1"/>
        <c:majorTickMark val="out"/>
        <c:minorTickMark val="none"/>
        <c:tickLblPos val="nextTo"/>
        <c:txPr>
          <a:bodyPr rot="-5400000" vert="horz"/>
          <a:lstStyle/>
          <a:p>
            <a:pPr>
              <a:defRPr sz="1400" b="1"/>
            </a:pPr>
            <a:endParaRPr lang="en-US"/>
          </a:p>
        </c:txPr>
        <c:crossAx val="1320042792"/>
        <c:crosses val="autoZero"/>
        <c:auto val="1"/>
        <c:lblAlgn val="ctr"/>
        <c:lblOffset val="100"/>
        <c:noMultiLvlLbl val="0"/>
      </c:catAx>
      <c:valAx>
        <c:axId val="1320042792"/>
        <c:scaling>
          <c:orientation val="minMax"/>
        </c:scaling>
        <c:delete val="0"/>
        <c:axPos val="l"/>
        <c:majorGridlines/>
        <c:title>
          <c:tx>
            <c:rich>
              <a:bodyPr rot="-5400000" vert="horz"/>
              <a:lstStyle/>
              <a:p>
                <a:pPr>
                  <a:defRPr/>
                </a:pPr>
                <a:r>
                  <a:rPr lang="en-US" sz="1400"/>
                  <a:t>Frequency of Attacks</a:t>
                </a:r>
              </a:p>
            </c:rich>
          </c:tx>
          <c:layout>
            <c:manualLayout>
              <c:xMode val="edge"/>
              <c:yMode val="edge"/>
              <c:x val="0.00471613877847263"/>
              <c:y val="0.455300376320522"/>
            </c:manualLayout>
          </c:layout>
          <c:overlay val="0"/>
        </c:title>
        <c:numFmt formatCode="General" sourceLinked="1"/>
        <c:majorTickMark val="out"/>
        <c:minorTickMark val="none"/>
        <c:tickLblPos val="nextTo"/>
        <c:txPr>
          <a:bodyPr/>
          <a:lstStyle/>
          <a:p>
            <a:pPr>
              <a:defRPr sz="1400" b="1"/>
            </a:pPr>
            <a:endParaRPr lang="en-US"/>
          </a:p>
        </c:txPr>
        <c:crossAx val="1319224488"/>
        <c:crosses val="autoZero"/>
        <c:crossBetween val="between"/>
      </c:valAx>
    </c:plotArea>
    <c:legend>
      <c:legendPos val="r"/>
      <c:layout>
        <c:manualLayout>
          <c:xMode val="edge"/>
          <c:yMode val="edge"/>
          <c:x val="0.809214033133318"/>
          <c:y val="0.453160487856484"/>
          <c:w val="0.188605428080888"/>
          <c:h val="0.181839717069265"/>
        </c:manualLayout>
      </c:layout>
      <c:overlay val="0"/>
      <c:txPr>
        <a:bodyPr/>
        <a:lstStyle/>
        <a:p>
          <a:pPr>
            <a:defRPr sz="1400" b="1"/>
          </a:pPr>
          <a:endParaRPr lang="en-US"/>
        </a:p>
      </c:txPr>
    </c:legend>
    <c:plotVisOnly val="1"/>
    <c:dispBlanksAs val="gap"/>
    <c:showDLblsOverMax val="0"/>
  </c:chart>
  <c:printSettings>
    <c:headerFooter/>
    <c:pageMargins b="1.0" l="0.75" r="0.75" t="1.0"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800" b="1" i="0" baseline="0">
                <a:effectLst/>
              </a:rPr>
              <a:t>Figure 4B: Rate of Murders from Mass Public Shootings by Year in the Rest of the World and the United States (1998 to November 10, 2018 for the US and 1998 to 2015 for the Rest of the World)</a:t>
            </a:r>
            <a:endParaRPr lang="en-US">
              <a:effectLst/>
            </a:endParaRPr>
          </a:p>
        </c:rich>
      </c:tx>
      <c:overlay val="0"/>
    </c:title>
    <c:autoTitleDeleted val="0"/>
    <c:plotArea>
      <c:layout>
        <c:manualLayout>
          <c:layoutTarget val="inner"/>
          <c:xMode val="edge"/>
          <c:yMode val="edge"/>
          <c:x val="0.132025190141967"/>
          <c:y val="0.22689323317344"/>
          <c:w val="0.698809925117188"/>
          <c:h val="0.670719220442272"/>
        </c:manualLayout>
      </c:layout>
      <c:lineChart>
        <c:grouping val="standard"/>
        <c:varyColors val="0"/>
        <c:ser>
          <c:idx val="0"/>
          <c:order val="0"/>
          <c:tx>
            <c:strRef>
              <c:f>'Figure 4_new (2)'!$T$2</c:f>
              <c:strCache>
                <c:ptCount val="1"/>
                <c:pt idx="0">
                  <c:v>Rest of World</c:v>
                </c:pt>
              </c:strCache>
            </c:strRef>
          </c:tx>
          <c:marker>
            <c:symbol val="none"/>
          </c:marker>
          <c:trendline>
            <c:spPr>
              <a:ln w="38100"/>
            </c:spPr>
            <c:trendlineType val="linear"/>
            <c:dispRSqr val="0"/>
            <c:dispEq val="0"/>
          </c:trendline>
          <c:cat>
            <c:numRef>
              <c:f>'Figure 4_new (2)'!$S$3:$S$23</c:f>
              <c:numCache>
                <c:formatCode>General</c:formatCode>
                <c:ptCount val="21"/>
                <c:pt idx="0">
                  <c:v>1998.0</c:v>
                </c:pt>
                <c:pt idx="1">
                  <c:v>1999.0</c:v>
                </c:pt>
                <c:pt idx="2">
                  <c:v>2000.0</c:v>
                </c:pt>
                <c:pt idx="3">
                  <c:v>2001.0</c:v>
                </c:pt>
                <c:pt idx="4">
                  <c:v>2002.0</c:v>
                </c:pt>
                <c:pt idx="5">
                  <c:v>2003.0</c:v>
                </c:pt>
                <c:pt idx="6">
                  <c:v>2004.0</c:v>
                </c:pt>
                <c:pt idx="7">
                  <c:v>2005.0</c:v>
                </c:pt>
                <c:pt idx="8">
                  <c:v>2006.0</c:v>
                </c:pt>
                <c:pt idx="9">
                  <c:v>2007.0</c:v>
                </c:pt>
                <c:pt idx="10">
                  <c:v>2008.0</c:v>
                </c:pt>
                <c:pt idx="11">
                  <c:v>2009.0</c:v>
                </c:pt>
                <c:pt idx="12">
                  <c:v>2010.0</c:v>
                </c:pt>
                <c:pt idx="13">
                  <c:v>2011.0</c:v>
                </c:pt>
                <c:pt idx="14">
                  <c:v>2012.0</c:v>
                </c:pt>
                <c:pt idx="15">
                  <c:v>2013.0</c:v>
                </c:pt>
                <c:pt idx="16">
                  <c:v>2014.0</c:v>
                </c:pt>
                <c:pt idx="17">
                  <c:v>2015.0</c:v>
                </c:pt>
                <c:pt idx="18">
                  <c:v>2016.0</c:v>
                </c:pt>
                <c:pt idx="19">
                  <c:v>2017.0</c:v>
                </c:pt>
                <c:pt idx="20">
                  <c:v>2018.0</c:v>
                </c:pt>
              </c:numCache>
            </c:numRef>
          </c:cat>
          <c:val>
            <c:numRef>
              <c:f>'Figure 4_new (2)'!$T$3:$T$23</c:f>
              <c:numCache>
                <c:formatCode>General</c:formatCode>
                <c:ptCount val="21"/>
                <c:pt idx="0">
                  <c:v>0.172751991305789</c:v>
                </c:pt>
                <c:pt idx="1">
                  <c:v>0.132166595450802</c:v>
                </c:pt>
                <c:pt idx="2">
                  <c:v>0.160667936221831</c:v>
                </c:pt>
                <c:pt idx="3">
                  <c:v>0.294840706803165</c:v>
                </c:pt>
                <c:pt idx="4">
                  <c:v>0.147965683694496</c:v>
                </c:pt>
                <c:pt idx="5">
                  <c:v>0.0948857223538655</c:v>
                </c:pt>
                <c:pt idx="6">
                  <c:v>0.108447725945585</c:v>
                </c:pt>
                <c:pt idx="7">
                  <c:v>0.144068464054131</c:v>
                </c:pt>
                <c:pt idx="8">
                  <c:v>0.243597232716088</c:v>
                </c:pt>
                <c:pt idx="9">
                  <c:v>0.235876878311466</c:v>
                </c:pt>
                <c:pt idx="10">
                  <c:v>0.165111274828935</c:v>
                </c:pt>
                <c:pt idx="11">
                  <c:v>0.12271989852442</c:v>
                </c:pt>
                <c:pt idx="12">
                  <c:v>0.0939916369712346</c:v>
                </c:pt>
                <c:pt idx="13">
                  <c:v>0.116011182477888</c:v>
                </c:pt>
                <c:pt idx="14">
                  <c:v>0.187526950517131</c:v>
                </c:pt>
                <c:pt idx="15">
                  <c:v>0.296172271373979</c:v>
                </c:pt>
                <c:pt idx="16">
                  <c:v>0.764957341412105</c:v>
                </c:pt>
                <c:pt idx="17">
                  <c:v>0.496667200408346</c:v>
                </c:pt>
              </c:numCache>
            </c:numRef>
          </c:val>
          <c:smooth val="0"/>
        </c:ser>
        <c:ser>
          <c:idx val="1"/>
          <c:order val="1"/>
          <c:tx>
            <c:strRef>
              <c:f>'Figure 4_new (2)'!$U$2</c:f>
              <c:strCache>
                <c:ptCount val="1"/>
                <c:pt idx="0">
                  <c:v>United States</c:v>
                </c:pt>
              </c:strCache>
            </c:strRef>
          </c:tx>
          <c:marker>
            <c:symbol val="none"/>
          </c:marker>
          <c:trendline>
            <c:spPr>
              <a:ln w="38100"/>
            </c:spPr>
            <c:trendlineType val="linear"/>
            <c:dispRSqr val="0"/>
            <c:dispEq val="0"/>
          </c:trendline>
          <c:cat>
            <c:numRef>
              <c:f>'Figure 4_new (2)'!$S$3:$S$23</c:f>
              <c:numCache>
                <c:formatCode>General</c:formatCode>
                <c:ptCount val="21"/>
                <c:pt idx="0">
                  <c:v>1998.0</c:v>
                </c:pt>
                <c:pt idx="1">
                  <c:v>1999.0</c:v>
                </c:pt>
                <c:pt idx="2">
                  <c:v>2000.0</c:v>
                </c:pt>
                <c:pt idx="3">
                  <c:v>2001.0</c:v>
                </c:pt>
                <c:pt idx="4">
                  <c:v>2002.0</c:v>
                </c:pt>
                <c:pt idx="5">
                  <c:v>2003.0</c:v>
                </c:pt>
                <c:pt idx="6">
                  <c:v>2004.0</c:v>
                </c:pt>
                <c:pt idx="7">
                  <c:v>2005.0</c:v>
                </c:pt>
                <c:pt idx="8">
                  <c:v>2006.0</c:v>
                </c:pt>
                <c:pt idx="9">
                  <c:v>2007.0</c:v>
                </c:pt>
                <c:pt idx="10">
                  <c:v>2008.0</c:v>
                </c:pt>
                <c:pt idx="11">
                  <c:v>2009.0</c:v>
                </c:pt>
                <c:pt idx="12">
                  <c:v>2010.0</c:v>
                </c:pt>
                <c:pt idx="13">
                  <c:v>2011.0</c:v>
                </c:pt>
                <c:pt idx="14">
                  <c:v>2012.0</c:v>
                </c:pt>
                <c:pt idx="15">
                  <c:v>2013.0</c:v>
                </c:pt>
                <c:pt idx="16">
                  <c:v>2014.0</c:v>
                </c:pt>
                <c:pt idx="17">
                  <c:v>2015.0</c:v>
                </c:pt>
                <c:pt idx="18">
                  <c:v>2016.0</c:v>
                </c:pt>
                <c:pt idx="19">
                  <c:v>2017.0</c:v>
                </c:pt>
                <c:pt idx="20">
                  <c:v>2018.0</c:v>
                </c:pt>
              </c:numCache>
            </c:numRef>
          </c:cat>
          <c:val>
            <c:numRef>
              <c:f>'Figure 4_new (2)'!$U$3:$U$23</c:f>
              <c:numCache>
                <c:formatCode>General</c:formatCode>
                <c:ptCount val="21"/>
                <c:pt idx="0">
                  <c:v>0.0326734261605604</c:v>
                </c:pt>
                <c:pt idx="1">
                  <c:v>0.147102092966354</c:v>
                </c:pt>
                <c:pt idx="2">
                  <c:v>0.0248242110729188</c:v>
                </c:pt>
                <c:pt idx="3">
                  <c:v>0.0140542151313129</c:v>
                </c:pt>
                <c:pt idx="4">
                  <c:v>0.0</c:v>
                </c:pt>
                <c:pt idx="5">
                  <c:v>0.05519700276356</c:v>
                </c:pt>
                <c:pt idx="6">
                  <c:v>0.0512820238615093</c:v>
                </c:pt>
                <c:pt idx="7">
                  <c:v>0.0474368030053356</c:v>
                </c:pt>
                <c:pt idx="8">
                  <c:v>0.0604367808457469</c:v>
                </c:pt>
                <c:pt idx="9">
                  <c:v>0.16969779255481</c:v>
                </c:pt>
                <c:pt idx="10">
                  <c:v>0.0527640731800101</c:v>
                </c:pt>
                <c:pt idx="11">
                  <c:v>0.12420776162993</c:v>
                </c:pt>
                <c:pt idx="12">
                  <c:v>0.0388800736062001</c:v>
                </c:pt>
                <c:pt idx="13">
                  <c:v>0.0578966261478329</c:v>
                </c:pt>
                <c:pt idx="14">
                  <c:v>0.210757241591518</c:v>
                </c:pt>
                <c:pt idx="15">
                  <c:v>0.06340871553353</c:v>
                </c:pt>
                <c:pt idx="16">
                  <c:v>0.0377748583926171</c:v>
                </c:pt>
                <c:pt idx="17">
                  <c:v>0.115650601429075</c:v>
                </c:pt>
                <c:pt idx="18">
                  <c:v>0.201750821564264</c:v>
                </c:pt>
                <c:pt idx="19">
                  <c:v>0.289712616580395</c:v>
                </c:pt>
                <c:pt idx="20">
                  <c:v>0.177496640508844</c:v>
                </c:pt>
              </c:numCache>
            </c:numRef>
          </c:val>
          <c:smooth val="0"/>
        </c:ser>
        <c:dLbls>
          <c:showLegendKey val="0"/>
          <c:showVal val="0"/>
          <c:showCatName val="0"/>
          <c:showSerName val="0"/>
          <c:showPercent val="0"/>
          <c:showBubbleSize val="0"/>
        </c:dLbls>
        <c:marker val="1"/>
        <c:smooth val="0"/>
        <c:axId val="1319261112"/>
        <c:axId val="1319276200"/>
      </c:lineChart>
      <c:catAx>
        <c:axId val="1319261112"/>
        <c:scaling>
          <c:orientation val="minMax"/>
        </c:scaling>
        <c:delete val="0"/>
        <c:axPos val="b"/>
        <c:title>
          <c:tx>
            <c:rich>
              <a:bodyPr/>
              <a:lstStyle/>
              <a:p>
                <a:pPr>
                  <a:defRPr/>
                </a:pPr>
                <a:r>
                  <a:rPr lang="en-US" sz="1400"/>
                  <a:t>Year</a:t>
                </a:r>
              </a:p>
            </c:rich>
          </c:tx>
          <c:overlay val="0"/>
        </c:title>
        <c:numFmt formatCode="General" sourceLinked="1"/>
        <c:majorTickMark val="out"/>
        <c:minorTickMark val="none"/>
        <c:tickLblPos val="nextTo"/>
        <c:txPr>
          <a:bodyPr rot="-5400000" vert="horz"/>
          <a:lstStyle/>
          <a:p>
            <a:pPr>
              <a:defRPr sz="1400" b="1"/>
            </a:pPr>
            <a:endParaRPr lang="en-US"/>
          </a:p>
        </c:txPr>
        <c:crossAx val="1319276200"/>
        <c:crosses val="autoZero"/>
        <c:auto val="1"/>
        <c:lblAlgn val="ctr"/>
        <c:lblOffset val="100"/>
        <c:noMultiLvlLbl val="0"/>
      </c:catAx>
      <c:valAx>
        <c:axId val="1319276200"/>
        <c:scaling>
          <c:orientation val="minMax"/>
          <c:max val="0.8"/>
        </c:scaling>
        <c:delete val="0"/>
        <c:axPos val="l"/>
        <c:majorGridlines/>
        <c:title>
          <c:tx>
            <c:rich>
              <a:bodyPr rot="-5400000" vert="horz"/>
              <a:lstStyle/>
              <a:p>
                <a:pPr>
                  <a:defRPr/>
                </a:pPr>
                <a:r>
                  <a:rPr lang="en-US" sz="1400"/>
                  <a:t>Murder Rate from Mass Public Shooters</a:t>
                </a:r>
              </a:p>
            </c:rich>
          </c:tx>
          <c:layout>
            <c:manualLayout>
              <c:xMode val="edge"/>
              <c:yMode val="edge"/>
              <c:x val="0.00894585461162402"/>
              <c:y val="0.351510517042013"/>
            </c:manualLayout>
          </c:layout>
          <c:overlay val="0"/>
        </c:title>
        <c:numFmt formatCode="General" sourceLinked="1"/>
        <c:majorTickMark val="out"/>
        <c:minorTickMark val="none"/>
        <c:tickLblPos val="nextTo"/>
        <c:txPr>
          <a:bodyPr/>
          <a:lstStyle/>
          <a:p>
            <a:pPr>
              <a:defRPr sz="1400" b="1"/>
            </a:pPr>
            <a:endParaRPr lang="en-US"/>
          </a:p>
        </c:txPr>
        <c:crossAx val="1319261112"/>
        <c:crosses val="autoZero"/>
        <c:crossBetween val="between"/>
      </c:valAx>
    </c:plotArea>
    <c:legend>
      <c:legendPos val="r"/>
      <c:layout>
        <c:manualLayout>
          <c:xMode val="edge"/>
          <c:yMode val="edge"/>
          <c:x val="0.820981996169398"/>
          <c:y val="0.446991120790752"/>
          <c:w val="0.161720706533305"/>
          <c:h val="0.161336907354666"/>
        </c:manualLayout>
      </c:layout>
      <c:overlay val="0"/>
      <c:txPr>
        <a:bodyPr/>
        <a:lstStyle/>
        <a:p>
          <a:pPr>
            <a:defRPr sz="1400" b="1"/>
          </a:pPr>
          <a:endParaRPr lang="en-US"/>
        </a:p>
      </c:txPr>
    </c:legend>
    <c:plotVisOnly val="1"/>
    <c:dispBlanksAs val="gap"/>
    <c:showDLblsOverMax val="0"/>
  </c:chart>
  <c:printSettings>
    <c:headerFooter/>
    <c:pageMargins b="1.0" l="0.75" r="0.75" t="1.0" header="0.5" footer="0.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Figure</a:t>
            </a:r>
            <a:r>
              <a:rPr lang="en-US" baseline="0"/>
              <a:t> 5A: </a:t>
            </a:r>
            <a:r>
              <a:rPr lang="en-US"/>
              <a:t>Number of Attacks per 100,000 People</a:t>
            </a:r>
          </a:p>
        </c:rich>
      </c:tx>
      <c:overlay val="0"/>
    </c:title>
    <c:autoTitleDeleted val="0"/>
    <c:plotArea>
      <c:layout/>
      <c:scatterChart>
        <c:scatterStyle val="lineMarker"/>
        <c:varyColors val="0"/>
        <c:ser>
          <c:idx val="0"/>
          <c:order val="0"/>
          <c:tx>
            <c:strRef>
              <c:f>'Number of Attacks'!$E$1</c:f>
              <c:strCache>
                <c:ptCount val="1"/>
                <c:pt idx="0">
                  <c:v>Number of Attacks per 100,000 People</c:v>
                </c:pt>
              </c:strCache>
            </c:strRef>
          </c:tx>
          <c:spPr>
            <a:ln w="47625">
              <a:noFill/>
            </a:ln>
          </c:spPr>
          <c:dLbls>
            <c:dLbl>
              <c:idx val="0"/>
              <c:tx>
                <c:rich>
                  <a:bodyPr/>
                  <a:lstStyle/>
                  <a:p>
                    <a:r>
                      <a:rPr lang="en-US"/>
                      <a:t>Afghanistan</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C7C-0F4E-BC65-3ECDFB48B3AA}"/>
                </c:ext>
              </c:extLst>
            </c:dLbl>
            <c:dLbl>
              <c:idx val="1"/>
              <c:tx>
                <c:rich>
                  <a:bodyPr/>
                  <a:lstStyle/>
                  <a:p>
                    <a:r>
                      <a:rPr lang="en-US"/>
                      <a:t>Algeria</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C7C-0F4E-BC65-3ECDFB48B3AA}"/>
                </c:ext>
              </c:extLst>
            </c:dLbl>
            <c:dLbl>
              <c:idx val="2"/>
              <c:tx>
                <c:rich>
                  <a:bodyPr/>
                  <a:lstStyle/>
                  <a:p>
                    <a:r>
                      <a:rPr lang="en-US"/>
                      <a:t>Angola</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C7C-0F4E-BC65-3ECDFB48B3AA}"/>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C7C-0F4E-BC65-3ECDFB48B3AA}"/>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C7C-0F4E-BC65-3ECDFB48B3AA}"/>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C7C-0F4E-BC65-3ECDFB48B3AA}"/>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C7C-0F4E-BC65-3ECDFB48B3AA}"/>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C7C-0F4E-BC65-3ECDFB48B3AA}"/>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C7C-0F4E-BC65-3ECDFB48B3AA}"/>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C7C-0F4E-BC65-3ECDFB48B3AA}"/>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0C7C-0F4E-BC65-3ECDFB48B3AA}"/>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0C7C-0F4E-BC65-3ECDFB48B3AA}"/>
                </c:ext>
              </c:extLst>
            </c:dLbl>
            <c:dLbl>
              <c:idx val="12"/>
              <c:tx>
                <c:rich>
                  <a:bodyPr/>
                  <a:lstStyle/>
                  <a:p>
                    <a:r>
                      <a:rPr lang="en-US"/>
                      <a:t>Burundi</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0C7C-0F4E-BC65-3ECDFB48B3AA}"/>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0C7C-0F4E-BC65-3ECDFB48B3AA}"/>
                </c:ext>
              </c:extLst>
            </c:dLbl>
            <c:dLbl>
              <c:idx val="14"/>
              <c:tx>
                <c:rich>
                  <a:bodyPr wrap="square" lIns="38100" tIns="19050" rIns="38100" bIns="19050" anchor="ctr">
                    <a:spAutoFit/>
                  </a:bodyPr>
                  <a:lstStyle/>
                  <a:p>
                    <a:pPr>
                      <a:defRPr/>
                    </a:pPr>
                    <a:r>
                      <a:rPr lang="en-US"/>
                      <a:t>Central African Republic</a:t>
                    </a:r>
                  </a:p>
                </c:rich>
              </c:tx>
              <c:spPr>
                <a:noFill/>
                <a:ln>
                  <a:noFill/>
                </a:ln>
                <a:effectLst/>
              </c:sp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0C7C-0F4E-BC65-3ECDFB48B3AA}"/>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0C7C-0F4E-BC65-3ECDFB48B3AA}"/>
                </c:ext>
              </c:extLst>
            </c:dLbl>
            <c:dLbl>
              <c:idx val="16"/>
              <c:tx>
                <c:rich>
                  <a:bodyPr/>
                  <a:lstStyle/>
                  <a:p>
                    <a:r>
                      <a:rPr lang="en-US"/>
                      <a:t>Colombia</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0C7C-0F4E-BC65-3ECDFB48B3AA}"/>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0C7C-0F4E-BC65-3ECDFB48B3AA}"/>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0C7C-0F4E-BC65-3ECDFB48B3AA}"/>
                </c:ext>
              </c:extLst>
            </c:dLbl>
            <c:dLbl>
              <c:idx val="1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0C7C-0F4E-BC65-3ECDFB48B3AA}"/>
                </c:ext>
              </c:extLst>
            </c:dLbl>
            <c:dLbl>
              <c:idx val="2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0C7C-0F4E-BC65-3ECDFB48B3AA}"/>
                </c:ext>
              </c:extLst>
            </c:dLbl>
            <c:dLbl>
              <c:idx val="21"/>
              <c:tx>
                <c:rich>
                  <a:bodyPr/>
                  <a:lstStyle/>
                  <a:p>
                    <a:r>
                      <a:rPr lang="en-US"/>
                      <a:t>Finland</a:t>
                    </a:r>
                  </a:p>
                </c:rich>
              </c:tx>
              <c:dLblPos val="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0C7C-0F4E-BC65-3ECDFB48B3AA}"/>
                </c:ext>
              </c:extLst>
            </c:dLbl>
            <c:dLbl>
              <c:idx val="2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0C7C-0F4E-BC65-3ECDFB48B3AA}"/>
                </c:ext>
              </c:extLst>
            </c:dLbl>
            <c:dLbl>
              <c:idx val="2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0C7C-0F4E-BC65-3ECDFB48B3AA}"/>
                </c:ext>
              </c:extLst>
            </c:dLbl>
            <c:dLbl>
              <c:idx val="2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0C7C-0F4E-BC65-3ECDFB48B3AA}"/>
                </c:ext>
              </c:extLst>
            </c:dLbl>
            <c:dLbl>
              <c:idx val="2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0C7C-0F4E-BC65-3ECDFB48B3AA}"/>
                </c:ext>
              </c:extLst>
            </c:dLbl>
            <c:dLbl>
              <c:idx val="26"/>
              <c:tx>
                <c:rich>
                  <a:bodyPr/>
                  <a:lstStyle/>
                  <a:p>
                    <a:r>
                      <a:rPr lang="en-US"/>
                      <a:t>Guyana</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0C7C-0F4E-BC65-3ECDFB48B3AA}"/>
                </c:ext>
              </c:extLst>
            </c:dLbl>
            <c:dLbl>
              <c:idx val="2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0C7C-0F4E-BC65-3ECDFB48B3AA}"/>
                </c:ext>
              </c:extLst>
            </c:dLbl>
            <c:dLbl>
              <c:idx val="2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0C7C-0F4E-BC65-3ECDFB48B3AA}"/>
                </c:ext>
              </c:extLst>
            </c:dLbl>
            <c:dLbl>
              <c:idx val="2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0C7C-0F4E-BC65-3ECDFB48B3AA}"/>
                </c:ext>
              </c:extLst>
            </c:dLbl>
            <c:dLbl>
              <c:idx val="3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0C7C-0F4E-BC65-3ECDFB48B3AA}"/>
                </c:ext>
              </c:extLst>
            </c:dLbl>
            <c:dLbl>
              <c:idx val="3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0C7C-0F4E-BC65-3ECDFB48B3AA}"/>
                </c:ext>
              </c:extLst>
            </c:dLbl>
            <c:dLbl>
              <c:idx val="32"/>
              <c:tx>
                <c:rich>
                  <a:bodyPr/>
                  <a:lstStyle/>
                  <a:p>
                    <a:r>
                      <a:rPr lang="en-US"/>
                      <a:t>Iraq</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0C7C-0F4E-BC65-3ECDFB48B3AA}"/>
                </c:ext>
              </c:extLst>
            </c:dLbl>
            <c:dLbl>
              <c:idx val="3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0C7C-0F4E-BC65-3ECDFB48B3AA}"/>
                </c:ext>
              </c:extLst>
            </c:dLbl>
            <c:dLbl>
              <c:idx val="34"/>
              <c:tx>
                <c:rich>
                  <a:bodyPr/>
                  <a:lstStyle/>
                  <a:p>
                    <a:r>
                      <a:rPr lang="en-US"/>
                      <a:t>Israel</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0C7C-0F4E-BC65-3ECDFB48B3AA}"/>
                </c:ext>
              </c:extLst>
            </c:dLbl>
            <c:dLbl>
              <c:idx val="3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0C7C-0F4E-BC65-3ECDFB48B3AA}"/>
                </c:ext>
              </c:extLst>
            </c:dLbl>
            <c:dLbl>
              <c:idx val="36"/>
              <c:tx>
                <c:rich>
                  <a:bodyPr/>
                  <a:lstStyle/>
                  <a:p>
                    <a:r>
                      <a:rPr lang="en-US"/>
                      <a:t>Ivory Coast</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0C7C-0F4E-BC65-3ECDFB48B3AA}"/>
                </c:ext>
              </c:extLst>
            </c:dLbl>
            <c:dLbl>
              <c:idx val="3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0C7C-0F4E-BC65-3ECDFB48B3AA}"/>
                </c:ext>
              </c:extLst>
            </c:dLbl>
            <c:dLbl>
              <c:idx val="3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0C7C-0F4E-BC65-3ECDFB48B3AA}"/>
                </c:ext>
              </c:extLst>
            </c:dLbl>
            <c:dLbl>
              <c:idx val="3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0C7C-0F4E-BC65-3ECDFB48B3AA}"/>
                </c:ext>
              </c:extLst>
            </c:dLbl>
            <c:dLbl>
              <c:idx val="4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0C7C-0F4E-BC65-3ECDFB48B3AA}"/>
                </c:ext>
              </c:extLst>
            </c:dLbl>
            <c:dLbl>
              <c:idx val="4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9-0C7C-0F4E-BC65-3ECDFB48B3AA}"/>
                </c:ext>
              </c:extLst>
            </c:dLbl>
            <c:dLbl>
              <c:idx val="4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A-0C7C-0F4E-BC65-3ECDFB48B3AA}"/>
                </c:ext>
              </c:extLst>
            </c:dLbl>
            <c:dLbl>
              <c:idx val="4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B-0C7C-0F4E-BC65-3ECDFB48B3AA}"/>
                </c:ext>
              </c:extLst>
            </c:dLbl>
            <c:dLbl>
              <c:idx val="4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C-0C7C-0F4E-BC65-3ECDFB48B3AA}"/>
                </c:ext>
              </c:extLst>
            </c:dLbl>
            <c:dLbl>
              <c:idx val="4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D-0C7C-0F4E-BC65-3ECDFB48B3AA}"/>
                </c:ext>
              </c:extLst>
            </c:dLbl>
            <c:dLbl>
              <c:idx val="4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E-0C7C-0F4E-BC65-3ECDFB48B3AA}"/>
                </c:ext>
              </c:extLst>
            </c:dLbl>
            <c:dLbl>
              <c:idx val="4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F-0C7C-0F4E-BC65-3ECDFB48B3AA}"/>
                </c:ext>
              </c:extLst>
            </c:dLbl>
            <c:dLbl>
              <c:idx val="4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0-0C7C-0F4E-BC65-3ECDFB48B3AA}"/>
                </c:ext>
              </c:extLst>
            </c:dLbl>
            <c:dLbl>
              <c:idx val="4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1-0C7C-0F4E-BC65-3ECDFB48B3AA}"/>
                </c:ext>
              </c:extLst>
            </c:dLbl>
            <c:dLbl>
              <c:idx val="5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2-0C7C-0F4E-BC65-3ECDFB48B3AA}"/>
                </c:ext>
              </c:extLst>
            </c:dLbl>
            <c:dLbl>
              <c:idx val="5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3-0C7C-0F4E-BC65-3ECDFB48B3AA}"/>
                </c:ext>
              </c:extLst>
            </c:dLbl>
            <c:dLbl>
              <c:idx val="5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4-0C7C-0F4E-BC65-3ECDFB48B3AA}"/>
                </c:ext>
              </c:extLst>
            </c:dLbl>
            <c:dLbl>
              <c:idx val="53"/>
              <c:tx>
                <c:rich>
                  <a:bodyPr wrap="square" lIns="38100" tIns="19050" rIns="38100" bIns="19050" anchor="ctr">
                    <a:spAutoFit/>
                  </a:bodyPr>
                  <a:lstStyle/>
                  <a:p>
                    <a:pPr>
                      <a:defRPr/>
                    </a:pPr>
                    <a:r>
                      <a:rPr lang="en-US"/>
                      <a:t>Nigeria</a:t>
                    </a:r>
                  </a:p>
                </c:rich>
              </c:tx>
              <c:spPr>
                <a:noFill/>
                <a:ln>
                  <a:noFill/>
                </a:ln>
                <a:effectLst/>
              </c:sp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35-0C7C-0F4E-BC65-3ECDFB48B3AA}"/>
                </c:ext>
              </c:extLst>
            </c:dLbl>
            <c:dLbl>
              <c:idx val="5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6-0C7C-0F4E-BC65-3ECDFB48B3AA}"/>
                </c:ext>
              </c:extLst>
            </c:dLbl>
            <c:dLbl>
              <c:idx val="55"/>
              <c:tx>
                <c:rich>
                  <a:bodyPr/>
                  <a:lstStyle/>
                  <a:p>
                    <a:r>
                      <a:rPr lang="en-US"/>
                      <a:t>Pakistan</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37-0C7C-0F4E-BC65-3ECDFB48B3AA}"/>
                </c:ext>
              </c:extLst>
            </c:dLbl>
            <c:dLbl>
              <c:idx val="5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8-0C7C-0F4E-BC65-3ECDFB48B3AA}"/>
                </c:ext>
              </c:extLst>
            </c:dLbl>
            <c:dLbl>
              <c:idx val="5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9-0C7C-0F4E-BC65-3ECDFB48B3AA}"/>
                </c:ext>
              </c:extLst>
            </c:dLbl>
            <c:dLbl>
              <c:idx val="5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A-0C7C-0F4E-BC65-3ECDFB48B3AA}"/>
                </c:ext>
              </c:extLst>
            </c:dLbl>
            <c:dLbl>
              <c:idx val="5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B-0C7C-0F4E-BC65-3ECDFB48B3AA}"/>
                </c:ext>
              </c:extLst>
            </c:dLbl>
            <c:dLbl>
              <c:idx val="6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C-0C7C-0F4E-BC65-3ECDFB48B3AA}"/>
                </c:ext>
              </c:extLst>
            </c:dLbl>
            <c:dLbl>
              <c:idx val="6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D-0C7C-0F4E-BC65-3ECDFB48B3AA}"/>
                </c:ext>
              </c:extLst>
            </c:dLbl>
            <c:dLbl>
              <c:idx val="6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E-0C7C-0F4E-BC65-3ECDFB48B3AA}"/>
                </c:ext>
              </c:extLst>
            </c:dLbl>
            <c:dLbl>
              <c:idx val="63"/>
              <c:tx>
                <c:rich>
                  <a:bodyPr/>
                  <a:lstStyle/>
                  <a:p>
                    <a:r>
                      <a:rPr lang="en-US"/>
                      <a:t>Sierra Leone</a:t>
                    </a:r>
                  </a:p>
                </c:rich>
              </c:tx>
              <c:dLblPos val="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3F-0C7C-0F4E-BC65-3ECDFB48B3AA}"/>
                </c:ext>
              </c:extLst>
            </c:dLbl>
            <c:dLbl>
              <c:idx val="6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0-0C7C-0F4E-BC65-3ECDFB48B3AA}"/>
                </c:ext>
              </c:extLst>
            </c:dLbl>
            <c:dLbl>
              <c:idx val="65"/>
              <c:tx>
                <c:rich>
                  <a:bodyPr/>
                  <a:lstStyle/>
                  <a:p>
                    <a:r>
                      <a:rPr lang="en-US"/>
                      <a:t>Solomon Islands</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41-0C7C-0F4E-BC65-3ECDFB48B3AA}"/>
                </c:ext>
              </c:extLst>
            </c:dLbl>
            <c:dLbl>
              <c:idx val="66"/>
              <c:tx>
                <c:rich>
                  <a:bodyPr/>
                  <a:lstStyle/>
                  <a:p>
                    <a:r>
                      <a:rPr lang="en-US"/>
                      <a:t>Somalia</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42-0C7C-0F4E-BC65-3ECDFB48B3AA}"/>
                </c:ext>
              </c:extLst>
            </c:dLbl>
            <c:dLbl>
              <c:idx val="6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3-0C7C-0F4E-BC65-3ECDFB48B3AA}"/>
                </c:ext>
              </c:extLst>
            </c:dLbl>
            <c:dLbl>
              <c:idx val="6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4-0C7C-0F4E-BC65-3ECDFB48B3AA}"/>
                </c:ext>
              </c:extLst>
            </c:dLbl>
            <c:dLbl>
              <c:idx val="69"/>
              <c:tx>
                <c:rich>
                  <a:bodyPr/>
                  <a:lstStyle/>
                  <a:p>
                    <a:r>
                      <a:rPr lang="en-US"/>
                      <a:t>Sri Lanka</a:t>
                    </a:r>
                  </a:p>
                </c:rich>
              </c:tx>
              <c:dLblPos val="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45-0C7C-0F4E-BC65-3ECDFB48B3AA}"/>
                </c:ext>
              </c:extLst>
            </c:dLbl>
            <c:dLbl>
              <c:idx val="70"/>
              <c:tx>
                <c:rich>
                  <a:bodyPr/>
                  <a:lstStyle/>
                  <a:p>
                    <a:r>
                      <a:rPr lang="en-US"/>
                      <a:t>Sudan</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46-0C7C-0F4E-BC65-3ECDFB48B3AA}"/>
                </c:ext>
              </c:extLst>
            </c:dLbl>
            <c:dLbl>
              <c:idx val="71"/>
              <c:tx>
                <c:rich>
                  <a:bodyPr/>
                  <a:lstStyle/>
                  <a:p>
                    <a:r>
                      <a:rPr lang="en-US"/>
                      <a:t>Switzerland</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47-0C7C-0F4E-BC65-3ECDFB48B3AA}"/>
                </c:ext>
              </c:extLst>
            </c:dLbl>
            <c:dLbl>
              <c:idx val="7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8-0C7C-0F4E-BC65-3ECDFB48B3AA}"/>
                </c:ext>
              </c:extLst>
            </c:dLbl>
            <c:dLbl>
              <c:idx val="7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9-0C7C-0F4E-BC65-3ECDFB48B3AA}"/>
                </c:ext>
              </c:extLst>
            </c:dLbl>
            <c:dLbl>
              <c:idx val="7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A-0C7C-0F4E-BC65-3ECDFB48B3AA}"/>
                </c:ext>
              </c:extLst>
            </c:dLbl>
            <c:dLbl>
              <c:idx val="7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B-0C7C-0F4E-BC65-3ECDFB48B3AA}"/>
                </c:ext>
              </c:extLst>
            </c:dLbl>
            <c:dLbl>
              <c:idx val="7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C-0C7C-0F4E-BC65-3ECDFB48B3AA}"/>
                </c:ext>
              </c:extLst>
            </c:dLbl>
            <c:dLbl>
              <c:idx val="7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D-0C7C-0F4E-BC65-3ECDFB48B3AA}"/>
                </c:ext>
              </c:extLst>
            </c:dLbl>
            <c:dLbl>
              <c:idx val="7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E-0C7C-0F4E-BC65-3ECDFB48B3AA}"/>
                </c:ext>
              </c:extLst>
            </c:dLbl>
            <c:dLbl>
              <c:idx val="7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F-0C7C-0F4E-BC65-3ECDFB48B3AA}"/>
                </c:ext>
              </c:extLst>
            </c:dLbl>
            <c:dLbl>
              <c:idx val="80"/>
              <c:tx>
                <c:rich>
                  <a:bodyPr/>
                  <a:lstStyle/>
                  <a:p>
                    <a:r>
                      <a:rPr lang="en-US"/>
                      <a:t>West Bank and Gaza Strip</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50-0C7C-0F4E-BC65-3ECDFB48B3AA}"/>
                </c:ext>
              </c:extLst>
            </c:dLbl>
            <c:dLbl>
              <c:idx val="81"/>
              <c:tx>
                <c:rich>
                  <a:bodyPr/>
                  <a:lstStyle/>
                  <a:p>
                    <a:r>
                      <a:rPr lang="en-US"/>
                      <a:t>Yemen</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51-0C7C-0F4E-BC65-3ECDFB48B3AA}"/>
                </c:ext>
              </c:extLst>
            </c:dLbl>
            <c:dLbl>
              <c:idx val="82"/>
              <c:tx>
                <c:rich>
                  <a:bodyPr/>
                  <a:lstStyle/>
                  <a:p>
                    <a:r>
                      <a:rPr lang="en-US"/>
                      <a:t>Yugoslavia</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52-0C7C-0F4E-BC65-3ECDFB48B3AA}"/>
                </c:ext>
              </c:extLst>
            </c:dLbl>
            <c:dLbl>
              <c:idx val="8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3-0C7C-0F4E-BC65-3ECDFB48B3AA}"/>
                </c:ext>
              </c:extLst>
            </c:dLbl>
            <c:dLbl>
              <c:idx val="84"/>
              <c:tx>
                <c:rich>
                  <a:bodyPr/>
                  <a:lstStyle/>
                  <a:p>
                    <a:r>
                      <a:rPr lang="en-US"/>
                      <a:t>United States</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54-0C7C-0F4E-BC65-3ECDFB48B3AA}"/>
                </c:ext>
              </c:extLst>
            </c:dLbl>
            <c:spPr>
              <a:noFill/>
              <a:ln>
                <a:noFill/>
              </a:ln>
              <a:effectLst/>
            </c:spPr>
            <c:dLblPos val="r"/>
            <c:showLegendKey val="0"/>
            <c:showVal val="0"/>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c15:spPr>
                <c15:showLeaderLines val="1"/>
              </c:ext>
            </c:extLst>
          </c:dLbls>
          <c:trendline>
            <c:trendlineType val="linear"/>
            <c:dispRSqr val="0"/>
            <c:dispEq val="0"/>
          </c:trendline>
          <c:xVal>
            <c:numRef>
              <c:f>'Number of Attacks'!$B$2:$B$86</c:f>
              <c:numCache>
                <c:formatCode>General</c:formatCode>
                <c:ptCount val="85"/>
                <c:pt idx="0">
                  <c:v>4.6</c:v>
                </c:pt>
                <c:pt idx="1">
                  <c:v>7.6</c:v>
                </c:pt>
                <c:pt idx="2">
                  <c:v>17.3</c:v>
                </c:pt>
                <c:pt idx="3">
                  <c:v>10.2</c:v>
                </c:pt>
                <c:pt idx="4">
                  <c:v>12.5</c:v>
                </c:pt>
                <c:pt idx="5">
                  <c:v>15.0</c:v>
                </c:pt>
                <c:pt idx="6">
                  <c:v>30.4</c:v>
                </c:pt>
                <c:pt idx="7">
                  <c:v>3.5</c:v>
                </c:pt>
                <c:pt idx="8">
                  <c:v>0.5</c:v>
                </c:pt>
                <c:pt idx="9">
                  <c:v>17.2</c:v>
                </c:pt>
                <c:pt idx="10">
                  <c:v>17.3</c:v>
                </c:pt>
                <c:pt idx="11">
                  <c:v>8.0</c:v>
                </c:pt>
                <c:pt idx="12">
                  <c:v>1.2</c:v>
                </c:pt>
                <c:pt idx="13">
                  <c:v>2.8</c:v>
                </c:pt>
                <c:pt idx="14">
                  <c:v>1.0</c:v>
                </c:pt>
                <c:pt idx="15">
                  <c:v>1.1</c:v>
                </c:pt>
                <c:pt idx="16">
                  <c:v>5.9</c:v>
                </c:pt>
                <c:pt idx="17">
                  <c:v>1.4</c:v>
                </c:pt>
                <c:pt idx="18">
                  <c:v>3.5</c:v>
                </c:pt>
                <c:pt idx="19">
                  <c:v>6.2</c:v>
                </c:pt>
                <c:pt idx="20">
                  <c:v>0.4</c:v>
                </c:pt>
                <c:pt idx="21">
                  <c:v>45.3</c:v>
                </c:pt>
                <c:pt idx="22">
                  <c:v>31.2</c:v>
                </c:pt>
                <c:pt idx="23">
                  <c:v>7.3</c:v>
                </c:pt>
                <c:pt idx="24">
                  <c:v>30.3</c:v>
                </c:pt>
                <c:pt idx="25">
                  <c:v>14.6</c:v>
                </c:pt>
                <c:pt idx="26">
                  <c:v>1.2</c:v>
                </c:pt>
                <c:pt idx="27">
                  <c:v>0.6</c:v>
                </c:pt>
                <c:pt idx="28">
                  <c:v>6.2</c:v>
                </c:pt>
                <c:pt idx="29">
                  <c:v>4.2</c:v>
                </c:pt>
                <c:pt idx="30">
                  <c:v>0.5</c:v>
                </c:pt>
                <c:pt idx="31">
                  <c:v>7.3</c:v>
                </c:pt>
                <c:pt idx="32">
                  <c:v>34.2</c:v>
                </c:pt>
                <c:pt idx="33">
                  <c:v>8.6</c:v>
                </c:pt>
                <c:pt idx="34">
                  <c:v>7.3</c:v>
                </c:pt>
                <c:pt idx="35">
                  <c:v>11.9</c:v>
                </c:pt>
                <c:pt idx="37">
                  <c:v>0.6</c:v>
                </c:pt>
                <c:pt idx="38">
                  <c:v>6.4</c:v>
                </c:pt>
                <c:pt idx="39">
                  <c:v>19.5</c:v>
                </c:pt>
                <c:pt idx="40">
                  <c:v>1.2</c:v>
                </c:pt>
                <c:pt idx="41">
                  <c:v>21.0</c:v>
                </c:pt>
                <c:pt idx="42">
                  <c:v>1.6</c:v>
                </c:pt>
                <c:pt idx="43">
                  <c:v>24.1</c:v>
                </c:pt>
                <c:pt idx="44">
                  <c:v>1.1</c:v>
                </c:pt>
                <c:pt idx="45">
                  <c:v>1.6</c:v>
                </c:pt>
                <c:pt idx="46">
                  <c:v>15.0</c:v>
                </c:pt>
                <c:pt idx="47">
                  <c:v>4.0</c:v>
                </c:pt>
                <c:pt idx="48">
                  <c:v>12.6</c:v>
                </c:pt>
                <c:pt idx="49">
                  <c:v>0.8</c:v>
                </c:pt>
                <c:pt idx="50">
                  <c:v>3.9</c:v>
                </c:pt>
                <c:pt idx="51">
                  <c:v>22.6</c:v>
                </c:pt>
                <c:pt idx="52">
                  <c:v>0.7</c:v>
                </c:pt>
                <c:pt idx="53">
                  <c:v>1.5</c:v>
                </c:pt>
                <c:pt idx="54">
                  <c:v>31.3</c:v>
                </c:pt>
                <c:pt idx="55">
                  <c:v>11.6</c:v>
                </c:pt>
                <c:pt idx="56">
                  <c:v>18.8</c:v>
                </c:pt>
                <c:pt idx="57">
                  <c:v>4.7</c:v>
                </c:pt>
                <c:pt idx="58">
                  <c:v>8.9</c:v>
                </c:pt>
                <c:pt idx="59">
                  <c:v>0.6</c:v>
                </c:pt>
                <c:pt idx="60">
                  <c:v>35.0</c:v>
                </c:pt>
                <c:pt idx="61">
                  <c:v>2.0</c:v>
                </c:pt>
                <c:pt idx="62">
                  <c:v>37.8</c:v>
                </c:pt>
                <c:pt idx="63">
                  <c:v>0.6</c:v>
                </c:pt>
                <c:pt idx="64">
                  <c:v>8.3</c:v>
                </c:pt>
                <c:pt idx="65">
                  <c:v>0.4</c:v>
                </c:pt>
                <c:pt idx="66">
                  <c:v>9.1</c:v>
                </c:pt>
                <c:pt idx="67">
                  <c:v>12.7</c:v>
                </c:pt>
                <c:pt idx="68">
                  <c:v>5.5</c:v>
                </c:pt>
                <c:pt idx="69">
                  <c:v>1.5</c:v>
                </c:pt>
                <c:pt idx="70">
                  <c:v>5.5</c:v>
                </c:pt>
                <c:pt idx="71">
                  <c:v>45.7</c:v>
                </c:pt>
                <c:pt idx="72">
                  <c:v>3.9</c:v>
                </c:pt>
                <c:pt idx="73">
                  <c:v>1.0</c:v>
                </c:pt>
                <c:pt idx="74">
                  <c:v>15.6</c:v>
                </c:pt>
                <c:pt idx="75">
                  <c:v>0.1</c:v>
                </c:pt>
                <c:pt idx="76">
                  <c:v>12.5</c:v>
                </c:pt>
                <c:pt idx="77">
                  <c:v>1.4</c:v>
                </c:pt>
                <c:pt idx="78">
                  <c:v>1.5</c:v>
                </c:pt>
                <c:pt idx="79">
                  <c:v>10.7</c:v>
                </c:pt>
                <c:pt idx="80">
                  <c:v>3.4</c:v>
                </c:pt>
                <c:pt idx="81">
                  <c:v>54.8</c:v>
                </c:pt>
                <c:pt idx="83">
                  <c:v>4.4</c:v>
                </c:pt>
                <c:pt idx="84">
                  <c:v>88.8</c:v>
                </c:pt>
              </c:numCache>
            </c:numRef>
          </c:xVal>
          <c:yVal>
            <c:numRef>
              <c:f>'Number of Attacks'!$E$2:$E$86</c:f>
              <c:numCache>
                <c:formatCode>0.00</c:formatCode>
                <c:ptCount val="85"/>
                <c:pt idx="0">
                  <c:v>0.866220735785953</c:v>
                </c:pt>
                <c:pt idx="1">
                  <c:v>0.301829268292683</c:v>
                </c:pt>
                <c:pt idx="2">
                  <c:v>0.175324675324675</c:v>
                </c:pt>
                <c:pt idx="3">
                  <c:v>0.00259067357512953</c:v>
                </c:pt>
                <c:pt idx="4">
                  <c:v>0.1</c:v>
                </c:pt>
                <c:pt idx="6">
                  <c:v>0.0121951219512195</c:v>
                </c:pt>
                <c:pt idx="7">
                  <c:v>0.0476190476190476</c:v>
                </c:pt>
                <c:pt idx="8">
                  <c:v>0.00208044382801664</c:v>
                </c:pt>
                <c:pt idx="9">
                  <c:v>0.019047619047619</c:v>
                </c:pt>
                <c:pt idx="10">
                  <c:v>0.0263157894736842</c:v>
                </c:pt>
                <c:pt idx="11">
                  <c:v>0.00162866449511401</c:v>
                </c:pt>
                <c:pt idx="12">
                  <c:v>0.307692307692308</c:v>
                </c:pt>
                <c:pt idx="13">
                  <c:v>0.0548780487804878</c:v>
                </c:pt>
                <c:pt idx="14">
                  <c:v>0.714285714285714</c:v>
                </c:pt>
                <c:pt idx="15">
                  <c:v>0.0618556701030928</c:v>
                </c:pt>
                <c:pt idx="16">
                  <c:v>0.184782608695652</c:v>
                </c:pt>
                <c:pt idx="17">
                  <c:v>0.0608552631578947</c:v>
                </c:pt>
                <c:pt idx="18">
                  <c:v>0.0148648648648649</c:v>
                </c:pt>
                <c:pt idx="19">
                  <c:v>0.00166389351081531</c:v>
                </c:pt>
                <c:pt idx="20">
                  <c:v>0.00904392764857881</c:v>
                </c:pt>
                <c:pt idx="21">
                  <c:v>0.0576923076923077</c:v>
                </c:pt>
                <c:pt idx="22">
                  <c:v>0.0131795716639209</c:v>
                </c:pt>
                <c:pt idx="23">
                  <c:v>0.0444444444444444</c:v>
                </c:pt>
                <c:pt idx="24">
                  <c:v>0.00242424242424242</c:v>
                </c:pt>
                <c:pt idx="25">
                  <c:v>0.0210526315789474</c:v>
                </c:pt>
                <c:pt idx="26">
                  <c:v>0.5</c:v>
                </c:pt>
                <c:pt idx="27">
                  <c:v>0.0240963855421687</c:v>
                </c:pt>
                <c:pt idx="28">
                  <c:v>0.0555555555555555</c:v>
                </c:pt>
                <c:pt idx="29">
                  <c:v>0.0207502718376223</c:v>
                </c:pt>
                <c:pt idx="30">
                  <c:v>0.00450653447498873</c:v>
                </c:pt>
                <c:pt idx="31">
                  <c:v>0.0143884892086331</c:v>
                </c:pt>
                <c:pt idx="32">
                  <c:v>0.972222222222222</c:v>
                </c:pt>
                <c:pt idx="34">
                  <c:v>0.112676056338028</c:v>
                </c:pt>
                <c:pt idx="35">
                  <c:v>0.00170357751277683</c:v>
                </c:pt>
                <c:pt idx="36">
                  <c:v>0.0274725274725275</c:v>
                </c:pt>
                <c:pt idx="38">
                  <c:v>0.0798816568047337</c:v>
                </c:pt>
                <c:pt idx="39">
                  <c:v>0.0586242071075989</c:v>
                </c:pt>
                <c:pt idx="40">
                  <c:v>0.0169491525423729</c:v>
                </c:pt>
                <c:pt idx="41">
                  <c:v>0.131578947368421</c:v>
                </c:pt>
                <c:pt idx="42">
                  <c:v>0.0303030303030303</c:v>
                </c:pt>
                <c:pt idx="43">
                  <c:v>0.05</c:v>
                </c:pt>
                <c:pt idx="44">
                  <c:v>0.0666666666666667</c:v>
                </c:pt>
                <c:pt idx="45">
                  <c:v>0.032258064516129</c:v>
                </c:pt>
                <c:pt idx="46">
                  <c:v>0.00560747663551402</c:v>
                </c:pt>
                <c:pt idx="47">
                  <c:v>0.00594059405940594</c:v>
                </c:pt>
                <c:pt idx="48">
                  <c:v>0.05</c:v>
                </c:pt>
                <c:pt idx="49">
                  <c:v>0.0511811023622047</c:v>
                </c:pt>
                <c:pt idx="50">
                  <c:v>0.00613496932515337</c:v>
                </c:pt>
                <c:pt idx="52">
                  <c:v>0.0714285714285714</c:v>
                </c:pt>
                <c:pt idx="53">
                  <c:v>0.332319391634981</c:v>
                </c:pt>
                <c:pt idx="54">
                  <c:v>0.0217391304347826</c:v>
                </c:pt>
                <c:pt idx="55">
                  <c:v>0.116995073891626</c:v>
                </c:pt>
                <c:pt idx="56">
                  <c:v>0.028673835125448</c:v>
                </c:pt>
                <c:pt idx="57">
                  <c:v>0.0754716981132075</c:v>
                </c:pt>
                <c:pt idx="58">
                  <c:v>0.0258741258741259</c:v>
                </c:pt>
                <c:pt idx="59">
                  <c:v>0.0344827586206896</c:v>
                </c:pt>
                <c:pt idx="60">
                  <c:v>0.0121951219512195</c:v>
                </c:pt>
                <c:pt idx="61">
                  <c:v>0.0170940170940171</c:v>
                </c:pt>
                <c:pt idx="62">
                  <c:v>0.0280373831775701</c:v>
                </c:pt>
                <c:pt idx="63">
                  <c:v>0.109090909090909</c:v>
                </c:pt>
                <c:pt idx="64">
                  <c:v>0.0185185185185185</c:v>
                </c:pt>
                <c:pt idx="65">
                  <c:v>0.6</c:v>
                </c:pt>
                <c:pt idx="66">
                  <c:v>0.453488372093023</c:v>
                </c:pt>
                <c:pt idx="67">
                  <c:v>0.0255863539445629</c:v>
                </c:pt>
                <c:pt idx="68">
                  <c:v>0.147985966490798</c:v>
                </c:pt>
                <c:pt idx="69">
                  <c:v>0.131979695431472</c:v>
                </c:pt>
                <c:pt idx="70">
                  <c:v>0.144278606965174</c:v>
                </c:pt>
                <c:pt idx="71">
                  <c:v>0.0405405405405405</c:v>
                </c:pt>
                <c:pt idx="72">
                  <c:v>0.0869565217391304</c:v>
                </c:pt>
                <c:pt idx="73">
                  <c:v>0.0588235294117647</c:v>
                </c:pt>
                <c:pt idx="74">
                  <c:v>0.0292307692307692</c:v>
                </c:pt>
                <c:pt idx="75">
                  <c:v>0.03</c:v>
                </c:pt>
                <c:pt idx="76">
                  <c:v>0.0123456790123457</c:v>
                </c:pt>
                <c:pt idx="77">
                  <c:v>0.130111524163569</c:v>
                </c:pt>
                <c:pt idx="78">
                  <c:v>0.00757575757575757</c:v>
                </c:pt>
                <c:pt idx="79">
                  <c:v>0.00749063670411985</c:v>
                </c:pt>
                <c:pt idx="80">
                  <c:v>0.271052007049761</c:v>
                </c:pt>
                <c:pt idx="81">
                  <c:v>0.246376811594203</c:v>
                </c:pt>
                <c:pt idx="82">
                  <c:v>0.0187580536530981</c:v>
                </c:pt>
                <c:pt idx="83">
                  <c:v>0.00769230769230769</c:v>
                </c:pt>
                <c:pt idx="84">
                  <c:v>0.0178752107925801</c:v>
                </c:pt>
              </c:numCache>
            </c:numRef>
          </c:yVal>
          <c:smooth val="0"/>
          <c:extLst xmlns:c16r2="http://schemas.microsoft.com/office/drawing/2015/06/chart">
            <c:ext xmlns:c16="http://schemas.microsoft.com/office/drawing/2014/chart" uri="{C3380CC4-5D6E-409C-BE32-E72D297353CC}">
              <c16:uniqueId val="{00000056-0C7C-0F4E-BC65-3ECDFB48B3AA}"/>
            </c:ext>
          </c:extLst>
        </c:ser>
        <c:dLbls>
          <c:showLegendKey val="0"/>
          <c:showVal val="0"/>
          <c:showCatName val="0"/>
          <c:showSerName val="0"/>
          <c:showPercent val="0"/>
          <c:showBubbleSize val="0"/>
        </c:dLbls>
        <c:axId val="1319205464"/>
        <c:axId val="-2094033992"/>
      </c:scatterChart>
      <c:valAx>
        <c:axId val="1319205464"/>
        <c:scaling>
          <c:orientation val="minMax"/>
        </c:scaling>
        <c:delete val="0"/>
        <c:axPos val="b"/>
        <c:title>
          <c:tx>
            <c:rich>
              <a:bodyPr/>
              <a:lstStyle/>
              <a:p>
                <a:pPr>
                  <a:defRPr/>
                </a:pPr>
                <a:r>
                  <a:rPr lang="en-US" sz="1400"/>
                  <a:t>Number of Guns Per Hundred People</a:t>
                </a:r>
              </a:p>
            </c:rich>
          </c:tx>
          <c:overlay val="0"/>
        </c:title>
        <c:numFmt formatCode="General" sourceLinked="1"/>
        <c:majorTickMark val="out"/>
        <c:minorTickMark val="none"/>
        <c:tickLblPos val="nextTo"/>
        <c:crossAx val="-2094033992"/>
        <c:crosses val="autoZero"/>
        <c:crossBetween val="midCat"/>
      </c:valAx>
      <c:valAx>
        <c:axId val="-2094033992"/>
        <c:scaling>
          <c:orientation val="minMax"/>
        </c:scaling>
        <c:delete val="0"/>
        <c:axPos val="l"/>
        <c:majorGridlines/>
        <c:title>
          <c:tx>
            <c:rich>
              <a:bodyPr rot="-5400000" vert="horz"/>
              <a:lstStyle/>
              <a:p>
                <a:pPr>
                  <a:defRPr sz="1400"/>
                </a:pPr>
                <a:r>
                  <a:rPr lang="en-US" sz="1400"/>
                  <a:t>Number</a:t>
                </a:r>
                <a:r>
                  <a:rPr lang="en-US" sz="1400" baseline="0"/>
                  <a:t> of Attacks per 100,000 people</a:t>
                </a:r>
                <a:endParaRPr lang="en-US" sz="1400"/>
              </a:p>
            </c:rich>
          </c:tx>
          <c:overlay val="0"/>
        </c:title>
        <c:numFmt formatCode="0.00" sourceLinked="1"/>
        <c:majorTickMark val="out"/>
        <c:minorTickMark val="none"/>
        <c:tickLblPos val="nextTo"/>
        <c:crossAx val="1319205464"/>
        <c:crosses val="autoZero"/>
        <c:crossBetween val="midCat"/>
      </c:valAx>
    </c:plotArea>
    <c:plotVisOnly val="1"/>
    <c:dispBlanksAs val="gap"/>
    <c:showDLblsOverMax val="0"/>
  </c:chart>
  <c:printSettings>
    <c:headerFooter/>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Figure 5B: Number of People Killed per 100,000 People</a:t>
            </a:r>
          </a:p>
        </c:rich>
      </c:tx>
      <c:overlay val="0"/>
    </c:title>
    <c:autoTitleDeleted val="0"/>
    <c:plotArea>
      <c:layout/>
      <c:scatterChart>
        <c:scatterStyle val="lineMarker"/>
        <c:varyColors val="0"/>
        <c:ser>
          <c:idx val="0"/>
          <c:order val="0"/>
          <c:tx>
            <c:strRef>
              <c:f>'Number of People Killed'!$E$1</c:f>
              <c:strCache>
                <c:ptCount val="1"/>
                <c:pt idx="0">
                  <c:v>Number of People Killed per 100,000 People</c:v>
                </c:pt>
              </c:strCache>
            </c:strRef>
          </c:tx>
          <c:spPr>
            <a:ln w="47625">
              <a:noFill/>
            </a:ln>
          </c:spPr>
          <c:dLbls>
            <c:dLbl>
              <c:idx val="0"/>
              <c:tx>
                <c:rich>
                  <a:bodyPr/>
                  <a:lstStyle/>
                  <a:p>
                    <a:r>
                      <a:rPr lang="en-US"/>
                      <a:t>Afghanistan</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D5E-DC4E-86A1-4AC80F7CBA79}"/>
                </c:ext>
              </c:extLst>
            </c:dLbl>
            <c:dLbl>
              <c:idx val="1"/>
              <c:tx>
                <c:rich>
                  <a:bodyPr/>
                  <a:lstStyle/>
                  <a:p>
                    <a:r>
                      <a:rPr lang="en-US"/>
                      <a:t>Algeria</a:t>
                    </a:r>
                  </a:p>
                </c:rich>
              </c:tx>
              <c:dLblPos val="b"/>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D5E-DC4E-86A1-4AC80F7CBA79}"/>
                </c:ext>
              </c:extLst>
            </c:dLbl>
            <c:dLbl>
              <c:idx val="2"/>
              <c:tx>
                <c:rich>
                  <a:bodyPr/>
                  <a:lstStyle/>
                  <a:p>
                    <a:r>
                      <a:rPr lang="en-US"/>
                      <a:t>Angola</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D5E-DC4E-86A1-4AC80F7CBA79}"/>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D5E-DC4E-86A1-4AC80F7CBA79}"/>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D5E-DC4E-86A1-4AC80F7CBA79}"/>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D5E-DC4E-86A1-4AC80F7CBA79}"/>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2D5E-DC4E-86A1-4AC80F7CBA79}"/>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D5E-DC4E-86A1-4AC80F7CBA79}"/>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2D5E-DC4E-86A1-4AC80F7CBA79}"/>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2D5E-DC4E-86A1-4AC80F7CBA79}"/>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2D5E-DC4E-86A1-4AC80F7CBA79}"/>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2D5E-DC4E-86A1-4AC80F7CBA79}"/>
                </c:ext>
              </c:extLst>
            </c:dLbl>
            <c:dLbl>
              <c:idx val="12"/>
              <c:tx>
                <c:rich>
                  <a:bodyPr/>
                  <a:lstStyle/>
                  <a:p>
                    <a:r>
                      <a:rPr lang="en-US"/>
                      <a:t>Burundi</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2D5E-DC4E-86A1-4AC80F7CBA79}"/>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2D5E-DC4E-86A1-4AC80F7CBA79}"/>
                </c:ext>
              </c:extLst>
            </c:dLbl>
            <c:dLbl>
              <c:idx val="14"/>
              <c:tx>
                <c:rich>
                  <a:bodyPr wrap="square" lIns="38100" tIns="19050" rIns="38100" bIns="19050" anchor="ctr">
                    <a:spAutoFit/>
                  </a:bodyPr>
                  <a:lstStyle/>
                  <a:p>
                    <a:pPr>
                      <a:defRPr/>
                    </a:pPr>
                    <a:r>
                      <a:rPr lang="en-US"/>
                      <a:t>Central African Republic</a:t>
                    </a:r>
                  </a:p>
                </c:rich>
              </c:tx>
              <c:spPr>
                <a:noFill/>
                <a:ln>
                  <a:noFill/>
                </a:ln>
                <a:effectLst/>
              </c:sp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2D5E-DC4E-86A1-4AC80F7CBA79}"/>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2D5E-DC4E-86A1-4AC80F7CBA79}"/>
                </c:ext>
              </c:extLst>
            </c:dLbl>
            <c:dLbl>
              <c:idx val="16"/>
              <c:tx>
                <c:rich>
                  <a:bodyPr/>
                  <a:lstStyle/>
                  <a:p>
                    <a:r>
                      <a:rPr lang="en-US"/>
                      <a:t>Colombia</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2D5E-DC4E-86A1-4AC80F7CBA79}"/>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2D5E-DC4E-86A1-4AC80F7CBA79}"/>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2D5E-DC4E-86A1-4AC80F7CBA79}"/>
                </c:ext>
              </c:extLst>
            </c:dLbl>
            <c:dLbl>
              <c:idx val="1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2D5E-DC4E-86A1-4AC80F7CBA79}"/>
                </c:ext>
              </c:extLst>
            </c:dLbl>
            <c:dLbl>
              <c:idx val="2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2D5E-DC4E-86A1-4AC80F7CBA79}"/>
                </c:ext>
              </c:extLst>
            </c:dLbl>
            <c:dLbl>
              <c:idx val="21"/>
              <c:tx>
                <c:rich>
                  <a:bodyPr/>
                  <a:lstStyle/>
                  <a:p>
                    <a:r>
                      <a:rPr lang="en-US"/>
                      <a:t>Finland</a:t>
                    </a:r>
                  </a:p>
                </c:rich>
              </c:tx>
              <c:dLblPos val="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2D5E-DC4E-86A1-4AC80F7CBA79}"/>
                </c:ext>
              </c:extLst>
            </c:dLbl>
            <c:dLbl>
              <c:idx val="2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2D5E-DC4E-86A1-4AC80F7CBA79}"/>
                </c:ext>
              </c:extLst>
            </c:dLbl>
            <c:dLbl>
              <c:idx val="2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2D5E-DC4E-86A1-4AC80F7CBA79}"/>
                </c:ext>
              </c:extLst>
            </c:dLbl>
            <c:dLbl>
              <c:idx val="2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2D5E-DC4E-86A1-4AC80F7CBA79}"/>
                </c:ext>
              </c:extLst>
            </c:dLbl>
            <c:dLbl>
              <c:idx val="2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2D5E-DC4E-86A1-4AC80F7CBA79}"/>
                </c:ext>
              </c:extLst>
            </c:dLbl>
            <c:dLbl>
              <c:idx val="26"/>
              <c:tx>
                <c:rich>
                  <a:bodyPr/>
                  <a:lstStyle/>
                  <a:p>
                    <a:r>
                      <a:rPr lang="en-US"/>
                      <a:t>Guyana</a:t>
                    </a:r>
                  </a:p>
                </c:rich>
              </c:tx>
              <c:dLblPos val="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2D5E-DC4E-86A1-4AC80F7CBA79}"/>
                </c:ext>
              </c:extLst>
            </c:dLbl>
            <c:dLbl>
              <c:idx val="2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2D5E-DC4E-86A1-4AC80F7CBA79}"/>
                </c:ext>
              </c:extLst>
            </c:dLbl>
            <c:dLbl>
              <c:idx val="2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2D5E-DC4E-86A1-4AC80F7CBA79}"/>
                </c:ext>
              </c:extLst>
            </c:dLbl>
            <c:dLbl>
              <c:idx val="2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2D5E-DC4E-86A1-4AC80F7CBA79}"/>
                </c:ext>
              </c:extLst>
            </c:dLbl>
            <c:dLbl>
              <c:idx val="3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2D5E-DC4E-86A1-4AC80F7CBA79}"/>
                </c:ext>
              </c:extLst>
            </c:dLbl>
            <c:dLbl>
              <c:idx val="3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2D5E-DC4E-86A1-4AC80F7CBA79}"/>
                </c:ext>
              </c:extLst>
            </c:dLbl>
            <c:dLbl>
              <c:idx val="32"/>
              <c:tx>
                <c:rich>
                  <a:bodyPr/>
                  <a:lstStyle/>
                  <a:p>
                    <a:r>
                      <a:rPr lang="en-US"/>
                      <a:t>Iraq</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2D5E-DC4E-86A1-4AC80F7CBA79}"/>
                </c:ext>
              </c:extLst>
            </c:dLbl>
            <c:dLbl>
              <c:idx val="3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2D5E-DC4E-86A1-4AC80F7CBA79}"/>
                </c:ext>
              </c:extLst>
            </c:dLbl>
            <c:dLbl>
              <c:idx val="34"/>
              <c:tx>
                <c:rich>
                  <a:bodyPr/>
                  <a:lstStyle/>
                  <a:p>
                    <a:r>
                      <a:rPr lang="en-US"/>
                      <a:t>Israel</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2D5E-DC4E-86A1-4AC80F7CBA79}"/>
                </c:ext>
              </c:extLst>
            </c:dLbl>
            <c:dLbl>
              <c:idx val="3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2D5E-DC4E-86A1-4AC80F7CBA79}"/>
                </c:ext>
              </c:extLst>
            </c:dLbl>
            <c:dLbl>
              <c:idx val="36"/>
              <c:tx>
                <c:rich>
                  <a:bodyPr/>
                  <a:lstStyle/>
                  <a:p>
                    <a:r>
                      <a:rPr lang="en-US"/>
                      <a:t>Ivory Coast</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2D5E-DC4E-86A1-4AC80F7CBA79}"/>
                </c:ext>
              </c:extLst>
            </c:dLbl>
            <c:dLbl>
              <c:idx val="3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2D5E-DC4E-86A1-4AC80F7CBA79}"/>
                </c:ext>
              </c:extLst>
            </c:dLbl>
            <c:dLbl>
              <c:idx val="3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2D5E-DC4E-86A1-4AC80F7CBA79}"/>
                </c:ext>
              </c:extLst>
            </c:dLbl>
            <c:dLbl>
              <c:idx val="3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2D5E-DC4E-86A1-4AC80F7CBA79}"/>
                </c:ext>
              </c:extLst>
            </c:dLbl>
            <c:dLbl>
              <c:idx val="4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2D5E-DC4E-86A1-4AC80F7CBA79}"/>
                </c:ext>
              </c:extLst>
            </c:dLbl>
            <c:dLbl>
              <c:idx val="4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9-2D5E-DC4E-86A1-4AC80F7CBA79}"/>
                </c:ext>
              </c:extLst>
            </c:dLbl>
            <c:dLbl>
              <c:idx val="4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A-2D5E-DC4E-86A1-4AC80F7CBA79}"/>
                </c:ext>
              </c:extLst>
            </c:dLbl>
            <c:dLbl>
              <c:idx val="4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B-2D5E-DC4E-86A1-4AC80F7CBA79}"/>
                </c:ext>
              </c:extLst>
            </c:dLbl>
            <c:dLbl>
              <c:idx val="4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C-2D5E-DC4E-86A1-4AC80F7CBA79}"/>
                </c:ext>
              </c:extLst>
            </c:dLbl>
            <c:dLbl>
              <c:idx val="4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D-2D5E-DC4E-86A1-4AC80F7CBA79}"/>
                </c:ext>
              </c:extLst>
            </c:dLbl>
            <c:dLbl>
              <c:idx val="4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E-2D5E-DC4E-86A1-4AC80F7CBA79}"/>
                </c:ext>
              </c:extLst>
            </c:dLbl>
            <c:dLbl>
              <c:idx val="4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F-2D5E-DC4E-86A1-4AC80F7CBA79}"/>
                </c:ext>
              </c:extLst>
            </c:dLbl>
            <c:dLbl>
              <c:idx val="4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0-2D5E-DC4E-86A1-4AC80F7CBA79}"/>
                </c:ext>
              </c:extLst>
            </c:dLbl>
            <c:dLbl>
              <c:idx val="4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1-2D5E-DC4E-86A1-4AC80F7CBA79}"/>
                </c:ext>
              </c:extLst>
            </c:dLbl>
            <c:dLbl>
              <c:idx val="5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2-2D5E-DC4E-86A1-4AC80F7CBA79}"/>
                </c:ext>
              </c:extLst>
            </c:dLbl>
            <c:dLbl>
              <c:idx val="5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3-2D5E-DC4E-86A1-4AC80F7CBA79}"/>
                </c:ext>
              </c:extLst>
            </c:dLbl>
            <c:dLbl>
              <c:idx val="5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4-2D5E-DC4E-86A1-4AC80F7CBA79}"/>
                </c:ext>
              </c:extLst>
            </c:dLbl>
            <c:dLbl>
              <c:idx val="53"/>
              <c:tx>
                <c:rich>
                  <a:bodyPr wrap="square" lIns="38100" tIns="19050" rIns="38100" bIns="19050" anchor="ctr">
                    <a:spAutoFit/>
                  </a:bodyPr>
                  <a:lstStyle/>
                  <a:p>
                    <a:pPr>
                      <a:defRPr/>
                    </a:pPr>
                    <a:r>
                      <a:rPr lang="en-US"/>
                      <a:t>Nigeria</a:t>
                    </a:r>
                  </a:p>
                </c:rich>
              </c:tx>
              <c:spPr>
                <a:noFill/>
                <a:ln>
                  <a:noFill/>
                </a:ln>
                <a:effectLst/>
              </c:sp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35-2D5E-DC4E-86A1-4AC80F7CBA79}"/>
                </c:ext>
              </c:extLst>
            </c:dLbl>
            <c:dLbl>
              <c:idx val="54"/>
              <c:tx>
                <c:rich>
                  <a:bodyPr wrap="square" lIns="38100" tIns="19050" rIns="38100" bIns="19050" anchor="ctr">
                    <a:spAutoFit/>
                  </a:bodyPr>
                  <a:lstStyle/>
                  <a:p>
                    <a:pPr>
                      <a:defRPr/>
                    </a:pPr>
                    <a:r>
                      <a:rPr lang="en-US"/>
                      <a:t>Norway</a:t>
                    </a:r>
                  </a:p>
                </c:rich>
              </c:tx>
              <c:spPr>
                <a:noFill/>
                <a:ln>
                  <a:noFill/>
                </a:ln>
                <a:effectLst/>
              </c:sp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36-2D5E-DC4E-86A1-4AC80F7CBA79}"/>
                </c:ext>
              </c:extLst>
            </c:dLbl>
            <c:dLbl>
              <c:idx val="55"/>
              <c:tx>
                <c:rich>
                  <a:bodyPr/>
                  <a:lstStyle/>
                  <a:p>
                    <a:r>
                      <a:rPr lang="en-US"/>
                      <a:t>Pakistan</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37-2D5E-DC4E-86A1-4AC80F7CBA79}"/>
                </c:ext>
              </c:extLst>
            </c:dLbl>
            <c:dLbl>
              <c:idx val="5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8-2D5E-DC4E-86A1-4AC80F7CBA79}"/>
                </c:ext>
              </c:extLst>
            </c:dLbl>
            <c:dLbl>
              <c:idx val="5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9-2D5E-DC4E-86A1-4AC80F7CBA79}"/>
                </c:ext>
              </c:extLst>
            </c:dLbl>
            <c:dLbl>
              <c:idx val="5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A-2D5E-DC4E-86A1-4AC80F7CBA79}"/>
                </c:ext>
              </c:extLst>
            </c:dLbl>
            <c:dLbl>
              <c:idx val="5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B-2D5E-DC4E-86A1-4AC80F7CBA79}"/>
                </c:ext>
              </c:extLst>
            </c:dLbl>
            <c:dLbl>
              <c:idx val="6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C-2D5E-DC4E-86A1-4AC80F7CBA79}"/>
                </c:ext>
              </c:extLst>
            </c:dLbl>
            <c:dLbl>
              <c:idx val="6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D-2D5E-DC4E-86A1-4AC80F7CBA79}"/>
                </c:ext>
              </c:extLst>
            </c:dLbl>
            <c:dLbl>
              <c:idx val="6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E-2D5E-DC4E-86A1-4AC80F7CBA79}"/>
                </c:ext>
              </c:extLst>
            </c:dLbl>
            <c:dLbl>
              <c:idx val="63"/>
              <c:tx>
                <c:rich>
                  <a:bodyPr/>
                  <a:lstStyle/>
                  <a:p>
                    <a:r>
                      <a:rPr lang="en-US"/>
                      <a:t>Sierra Leone</a:t>
                    </a:r>
                  </a:p>
                </c:rich>
              </c:tx>
              <c:dLblPos val="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3F-2D5E-DC4E-86A1-4AC80F7CBA79}"/>
                </c:ext>
              </c:extLst>
            </c:dLbl>
            <c:dLbl>
              <c:idx val="6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0-2D5E-DC4E-86A1-4AC80F7CBA79}"/>
                </c:ext>
              </c:extLst>
            </c:dLbl>
            <c:dLbl>
              <c:idx val="65"/>
              <c:tx>
                <c:rich>
                  <a:bodyPr/>
                  <a:lstStyle/>
                  <a:p>
                    <a:r>
                      <a:rPr lang="en-US"/>
                      <a:t>Solomon Islands</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41-2D5E-DC4E-86A1-4AC80F7CBA79}"/>
                </c:ext>
              </c:extLst>
            </c:dLbl>
            <c:dLbl>
              <c:idx val="66"/>
              <c:tx>
                <c:rich>
                  <a:bodyPr/>
                  <a:lstStyle/>
                  <a:p>
                    <a:r>
                      <a:rPr lang="en-US"/>
                      <a:t>Somalia</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42-2D5E-DC4E-86A1-4AC80F7CBA79}"/>
                </c:ext>
              </c:extLst>
            </c:dLbl>
            <c:dLbl>
              <c:idx val="6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3-2D5E-DC4E-86A1-4AC80F7CBA79}"/>
                </c:ext>
              </c:extLst>
            </c:dLbl>
            <c:dLbl>
              <c:idx val="6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4-2D5E-DC4E-86A1-4AC80F7CBA79}"/>
                </c:ext>
              </c:extLst>
            </c:dLbl>
            <c:dLbl>
              <c:idx val="69"/>
              <c:tx>
                <c:rich>
                  <a:bodyPr/>
                  <a:lstStyle/>
                  <a:p>
                    <a:r>
                      <a:rPr lang="en-US"/>
                      <a:t>Sri Lanka</a:t>
                    </a:r>
                  </a:p>
                </c:rich>
              </c:tx>
              <c:dLblPos val="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45-2D5E-DC4E-86A1-4AC80F7CBA79}"/>
                </c:ext>
              </c:extLst>
            </c:dLbl>
            <c:dLbl>
              <c:idx val="70"/>
              <c:tx>
                <c:rich>
                  <a:bodyPr/>
                  <a:lstStyle/>
                  <a:p>
                    <a:r>
                      <a:rPr lang="en-US"/>
                      <a:t>Sudan</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46-2D5E-DC4E-86A1-4AC80F7CBA79}"/>
                </c:ext>
              </c:extLst>
            </c:dLbl>
            <c:dLbl>
              <c:idx val="71"/>
              <c:tx>
                <c:rich>
                  <a:bodyPr/>
                  <a:lstStyle/>
                  <a:p>
                    <a:r>
                      <a:rPr lang="en-US"/>
                      <a:t>Switzerland</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47-2D5E-DC4E-86A1-4AC80F7CBA79}"/>
                </c:ext>
              </c:extLst>
            </c:dLbl>
            <c:dLbl>
              <c:idx val="7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8-2D5E-DC4E-86A1-4AC80F7CBA79}"/>
                </c:ext>
              </c:extLst>
            </c:dLbl>
            <c:dLbl>
              <c:idx val="7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9-2D5E-DC4E-86A1-4AC80F7CBA79}"/>
                </c:ext>
              </c:extLst>
            </c:dLbl>
            <c:dLbl>
              <c:idx val="7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A-2D5E-DC4E-86A1-4AC80F7CBA79}"/>
                </c:ext>
              </c:extLst>
            </c:dLbl>
            <c:dLbl>
              <c:idx val="7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B-2D5E-DC4E-86A1-4AC80F7CBA79}"/>
                </c:ext>
              </c:extLst>
            </c:dLbl>
            <c:dLbl>
              <c:idx val="7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C-2D5E-DC4E-86A1-4AC80F7CBA79}"/>
                </c:ext>
              </c:extLst>
            </c:dLbl>
            <c:dLbl>
              <c:idx val="7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D-2D5E-DC4E-86A1-4AC80F7CBA79}"/>
                </c:ext>
              </c:extLst>
            </c:dLbl>
            <c:dLbl>
              <c:idx val="7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E-2D5E-DC4E-86A1-4AC80F7CBA79}"/>
                </c:ext>
              </c:extLst>
            </c:dLbl>
            <c:dLbl>
              <c:idx val="7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F-2D5E-DC4E-86A1-4AC80F7CBA79}"/>
                </c:ext>
              </c:extLst>
            </c:dLbl>
            <c:dLbl>
              <c:idx val="80"/>
              <c:tx>
                <c:rich>
                  <a:bodyPr/>
                  <a:lstStyle/>
                  <a:p>
                    <a:r>
                      <a:rPr lang="en-US"/>
                      <a:t>West Bank and Gaza Strip</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50-2D5E-DC4E-86A1-4AC80F7CBA79}"/>
                </c:ext>
              </c:extLst>
            </c:dLbl>
            <c:dLbl>
              <c:idx val="81"/>
              <c:tx>
                <c:rich>
                  <a:bodyPr/>
                  <a:lstStyle/>
                  <a:p>
                    <a:r>
                      <a:rPr lang="en-US"/>
                      <a:t>Yemen</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51-2D5E-DC4E-86A1-4AC80F7CBA79}"/>
                </c:ext>
              </c:extLst>
            </c:dLbl>
            <c:dLbl>
              <c:idx val="82"/>
              <c:tx>
                <c:rich>
                  <a:bodyPr/>
                  <a:lstStyle/>
                  <a:p>
                    <a:r>
                      <a:rPr lang="en-US"/>
                      <a:t>Yugoslavia</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52-2D5E-DC4E-86A1-4AC80F7CBA79}"/>
                </c:ext>
              </c:extLst>
            </c:dLbl>
            <c:dLbl>
              <c:idx val="8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3-2D5E-DC4E-86A1-4AC80F7CBA79}"/>
                </c:ext>
              </c:extLst>
            </c:dLbl>
            <c:dLbl>
              <c:idx val="84"/>
              <c:tx>
                <c:rich>
                  <a:bodyPr/>
                  <a:lstStyle/>
                  <a:p>
                    <a:r>
                      <a:rPr lang="en-US"/>
                      <a:t>United States</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54-2D5E-DC4E-86A1-4AC80F7CBA79}"/>
                </c:ext>
              </c:extLst>
            </c:dLbl>
            <c:spPr>
              <a:noFill/>
              <a:ln>
                <a:noFill/>
              </a:ln>
              <a:effectLst/>
            </c:spPr>
            <c:dLblPos val="r"/>
            <c:showLegendKey val="0"/>
            <c:showVal val="0"/>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c15:spPr>
                <c15:showLeaderLines val="1"/>
              </c:ext>
            </c:extLst>
          </c:dLbls>
          <c:trendline>
            <c:trendlineType val="linear"/>
            <c:dispRSqr val="0"/>
            <c:dispEq val="0"/>
          </c:trendline>
          <c:xVal>
            <c:numRef>
              <c:f>'Number of People Killed'!$B$2:$B$86</c:f>
              <c:numCache>
                <c:formatCode>General</c:formatCode>
                <c:ptCount val="85"/>
                <c:pt idx="0">
                  <c:v>4.6</c:v>
                </c:pt>
                <c:pt idx="1">
                  <c:v>7.6</c:v>
                </c:pt>
                <c:pt idx="2">
                  <c:v>17.3</c:v>
                </c:pt>
                <c:pt idx="3">
                  <c:v>10.2</c:v>
                </c:pt>
                <c:pt idx="4">
                  <c:v>12.5</c:v>
                </c:pt>
                <c:pt idx="5">
                  <c:v>15.0</c:v>
                </c:pt>
                <c:pt idx="6">
                  <c:v>30.4</c:v>
                </c:pt>
                <c:pt idx="7">
                  <c:v>3.5</c:v>
                </c:pt>
                <c:pt idx="8">
                  <c:v>0.5</c:v>
                </c:pt>
                <c:pt idx="9">
                  <c:v>17.2</c:v>
                </c:pt>
                <c:pt idx="10">
                  <c:v>17.3</c:v>
                </c:pt>
                <c:pt idx="11">
                  <c:v>8.0</c:v>
                </c:pt>
                <c:pt idx="12">
                  <c:v>1.2</c:v>
                </c:pt>
                <c:pt idx="13">
                  <c:v>2.8</c:v>
                </c:pt>
                <c:pt idx="14">
                  <c:v>1.0</c:v>
                </c:pt>
                <c:pt idx="15">
                  <c:v>1.1</c:v>
                </c:pt>
                <c:pt idx="16">
                  <c:v>5.9</c:v>
                </c:pt>
                <c:pt idx="17">
                  <c:v>1.4</c:v>
                </c:pt>
                <c:pt idx="18">
                  <c:v>3.5</c:v>
                </c:pt>
                <c:pt idx="19">
                  <c:v>6.2</c:v>
                </c:pt>
                <c:pt idx="20">
                  <c:v>0.4</c:v>
                </c:pt>
                <c:pt idx="21">
                  <c:v>45.3</c:v>
                </c:pt>
                <c:pt idx="22">
                  <c:v>31.2</c:v>
                </c:pt>
                <c:pt idx="23">
                  <c:v>7.3</c:v>
                </c:pt>
                <c:pt idx="24">
                  <c:v>30.3</c:v>
                </c:pt>
                <c:pt idx="25">
                  <c:v>14.6</c:v>
                </c:pt>
                <c:pt idx="26">
                  <c:v>1.2</c:v>
                </c:pt>
                <c:pt idx="27">
                  <c:v>0.6</c:v>
                </c:pt>
                <c:pt idx="28">
                  <c:v>6.2</c:v>
                </c:pt>
                <c:pt idx="29">
                  <c:v>4.2</c:v>
                </c:pt>
                <c:pt idx="30">
                  <c:v>0.5</c:v>
                </c:pt>
                <c:pt idx="31">
                  <c:v>7.3</c:v>
                </c:pt>
                <c:pt idx="32">
                  <c:v>34.2</c:v>
                </c:pt>
                <c:pt idx="33">
                  <c:v>8.6</c:v>
                </c:pt>
                <c:pt idx="34">
                  <c:v>7.3</c:v>
                </c:pt>
                <c:pt idx="35">
                  <c:v>11.9</c:v>
                </c:pt>
                <c:pt idx="37">
                  <c:v>0.6</c:v>
                </c:pt>
                <c:pt idx="38">
                  <c:v>6.4</c:v>
                </c:pt>
                <c:pt idx="39">
                  <c:v>19.5</c:v>
                </c:pt>
                <c:pt idx="40">
                  <c:v>1.2</c:v>
                </c:pt>
                <c:pt idx="41">
                  <c:v>21.0</c:v>
                </c:pt>
                <c:pt idx="42">
                  <c:v>1.6</c:v>
                </c:pt>
                <c:pt idx="43">
                  <c:v>24.1</c:v>
                </c:pt>
                <c:pt idx="44">
                  <c:v>1.1</c:v>
                </c:pt>
                <c:pt idx="45">
                  <c:v>1.6</c:v>
                </c:pt>
                <c:pt idx="46">
                  <c:v>15.0</c:v>
                </c:pt>
                <c:pt idx="47">
                  <c:v>4.0</c:v>
                </c:pt>
                <c:pt idx="48">
                  <c:v>12.6</c:v>
                </c:pt>
                <c:pt idx="49">
                  <c:v>0.8</c:v>
                </c:pt>
                <c:pt idx="50">
                  <c:v>3.9</c:v>
                </c:pt>
                <c:pt idx="51">
                  <c:v>22.6</c:v>
                </c:pt>
                <c:pt idx="52">
                  <c:v>0.7</c:v>
                </c:pt>
                <c:pt idx="53">
                  <c:v>1.5</c:v>
                </c:pt>
                <c:pt idx="54">
                  <c:v>31.3</c:v>
                </c:pt>
                <c:pt idx="55">
                  <c:v>11.6</c:v>
                </c:pt>
                <c:pt idx="56">
                  <c:v>18.8</c:v>
                </c:pt>
                <c:pt idx="57">
                  <c:v>4.7</c:v>
                </c:pt>
                <c:pt idx="58">
                  <c:v>8.9</c:v>
                </c:pt>
                <c:pt idx="59">
                  <c:v>0.6</c:v>
                </c:pt>
                <c:pt idx="60">
                  <c:v>35.0</c:v>
                </c:pt>
                <c:pt idx="61">
                  <c:v>2.0</c:v>
                </c:pt>
                <c:pt idx="62">
                  <c:v>37.8</c:v>
                </c:pt>
                <c:pt idx="63">
                  <c:v>0.6</c:v>
                </c:pt>
                <c:pt idx="64">
                  <c:v>8.3</c:v>
                </c:pt>
                <c:pt idx="65">
                  <c:v>0.4</c:v>
                </c:pt>
                <c:pt idx="66">
                  <c:v>9.1</c:v>
                </c:pt>
                <c:pt idx="67">
                  <c:v>12.7</c:v>
                </c:pt>
                <c:pt idx="68">
                  <c:v>5.5</c:v>
                </c:pt>
                <c:pt idx="69">
                  <c:v>1.5</c:v>
                </c:pt>
                <c:pt idx="70">
                  <c:v>5.5</c:v>
                </c:pt>
                <c:pt idx="71">
                  <c:v>45.7</c:v>
                </c:pt>
                <c:pt idx="72">
                  <c:v>3.9</c:v>
                </c:pt>
                <c:pt idx="73">
                  <c:v>1.0</c:v>
                </c:pt>
                <c:pt idx="74">
                  <c:v>15.6</c:v>
                </c:pt>
                <c:pt idx="75">
                  <c:v>0.1</c:v>
                </c:pt>
                <c:pt idx="76">
                  <c:v>12.5</c:v>
                </c:pt>
                <c:pt idx="77">
                  <c:v>1.4</c:v>
                </c:pt>
                <c:pt idx="78">
                  <c:v>1.5</c:v>
                </c:pt>
                <c:pt idx="79">
                  <c:v>10.7</c:v>
                </c:pt>
                <c:pt idx="80">
                  <c:v>3.4</c:v>
                </c:pt>
                <c:pt idx="81">
                  <c:v>54.8</c:v>
                </c:pt>
                <c:pt idx="83">
                  <c:v>4.4</c:v>
                </c:pt>
                <c:pt idx="84">
                  <c:v>88.8</c:v>
                </c:pt>
              </c:numCache>
            </c:numRef>
          </c:xVal>
          <c:yVal>
            <c:numRef>
              <c:f>'Number of People Killed'!$E$2:$E$86</c:f>
              <c:numCache>
                <c:formatCode>0.00</c:formatCode>
                <c:ptCount val="85"/>
                <c:pt idx="0">
                  <c:v>5.725752508361204</c:v>
                </c:pt>
                <c:pt idx="1">
                  <c:v>2.820121951219512</c:v>
                </c:pt>
                <c:pt idx="2">
                  <c:v>5.220779220779221</c:v>
                </c:pt>
                <c:pt idx="3">
                  <c:v>0.0103626943005181</c:v>
                </c:pt>
                <c:pt idx="4">
                  <c:v>0.7</c:v>
                </c:pt>
                <c:pt idx="6">
                  <c:v>0.048780487804878</c:v>
                </c:pt>
                <c:pt idx="7">
                  <c:v>0.321428571428571</c:v>
                </c:pt>
                <c:pt idx="8">
                  <c:v>0.0145631067961165</c:v>
                </c:pt>
                <c:pt idx="9">
                  <c:v>0.0952380952380952</c:v>
                </c:pt>
                <c:pt idx="10">
                  <c:v>0.157894736842105</c:v>
                </c:pt>
                <c:pt idx="11">
                  <c:v>0.0249728555917481</c:v>
                </c:pt>
                <c:pt idx="12">
                  <c:v>3.230769230769231</c:v>
                </c:pt>
                <c:pt idx="13">
                  <c:v>1.01219512195122</c:v>
                </c:pt>
                <c:pt idx="14">
                  <c:v>13.33333333333333</c:v>
                </c:pt>
                <c:pt idx="15">
                  <c:v>1.061855670103093</c:v>
                </c:pt>
                <c:pt idx="16">
                  <c:v>1.769565217391304</c:v>
                </c:pt>
                <c:pt idx="17">
                  <c:v>0.962171052631579</c:v>
                </c:pt>
                <c:pt idx="18">
                  <c:v>0.137837837837838</c:v>
                </c:pt>
                <c:pt idx="19">
                  <c:v>0.0199667221297837</c:v>
                </c:pt>
                <c:pt idx="20">
                  <c:v>0.180878552971576</c:v>
                </c:pt>
                <c:pt idx="21">
                  <c:v>0.442307692307692</c:v>
                </c:pt>
                <c:pt idx="22">
                  <c:v>0.28006589785832</c:v>
                </c:pt>
                <c:pt idx="23">
                  <c:v>0.2</c:v>
                </c:pt>
                <c:pt idx="24">
                  <c:v>0.04</c:v>
                </c:pt>
                <c:pt idx="25">
                  <c:v>1.126315789473684</c:v>
                </c:pt>
                <c:pt idx="26">
                  <c:v>4.0</c:v>
                </c:pt>
                <c:pt idx="27">
                  <c:v>0.120481927710843</c:v>
                </c:pt>
                <c:pt idx="28">
                  <c:v>0.666666666666667</c:v>
                </c:pt>
                <c:pt idx="29">
                  <c:v>0.207683943457775</c:v>
                </c:pt>
                <c:pt idx="30">
                  <c:v>0.0374042361424065</c:v>
                </c:pt>
                <c:pt idx="31">
                  <c:v>0.136690647482014</c:v>
                </c:pt>
                <c:pt idx="32">
                  <c:v>8.673611111111111</c:v>
                </c:pt>
                <c:pt idx="34">
                  <c:v>0.605633802816901</c:v>
                </c:pt>
                <c:pt idx="35">
                  <c:v>0.00851788756388415</c:v>
                </c:pt>
                <c:pt idx="36">
                  <c:v>0.225274725274725</c:v>
                </c:pt>
                <c:pt idx="38">
                  <c:v>1.470414201183432</c:v>
                </c:pt>
                <c:pt idx="39">
                  <c:v>0.293121035537994</c:v>
                </c:pt>
                <c:pt idx="40">
                  <c:v>0.169491525423729</c:v>
                </c:pt>
                <c:pt idx="41">
                  <c:v>0.789473684210526</c:v>
                </c:pt>
                <c:pt idx="42">
                  <c:v>0.363636363636364</c:v>
                </c:pt>
                <c:pt idx="43">
                  <c:v>0.25</c:v>
                </c:pt>
                <c:pt idx="44">
                  <c:v>0.718518518518518</c:v>
                </c:pt>
                <c:pt idx="45">
                  <c:v>0.580645161290323</c:v>
                </c:pt>
                <c:pt idx="46">
                  <c:v>0.0457943925233645</c:v>
                </c:pt>
                <c:pt idx="47">
                  <c:v>0.0435643564356436</c:v>
                </c:pt>
                <c:pt idx="48">
                  <c:v>0.2</c:v>
                </c:pt>
                <c:pt idx="49">
                  <c:v>0.62992125984252</c:v>
                </c:pt>
                <c:pt idx="50">
                  <c:v>0.0368098159509202</c:v>
                </c:pt>
                <c:pt idx="52">
                  <c:v>0.992857142857143</c:v>
                </c:pt>
                <c:pt idx="53">
                  <c:v>5.085931558935362</c:v>
                </c:pt>
                <c:pt idx="54">
                  <c:v>1.456521739130435</c:v>
                </c:pt>
                <c:pt idx="55">
                  <c:v>1.015394088669951</c:v>
                </c:pt>
                <c:pt idx="56">
                  <c:v>0.154121863799283</c:v>
                </c:pt>
                <c:pt idx="57">
                  <c:v>0.619103773584906</c:v>
                </c:pt>
                <c:pt idx="58">
                  <c:v>0.169230769230769</c:v>
                </c:pt>
                <c:pt idx="59">
                  <c:v>0.873563218390805</c:v>
                </c:pt>
                <c:pt idx="60">
                  <c:v>0.146341463414634</c:v>
                </c:pt>
                <c:pt idx="61">
                  <c:v>0.128205128205128</c:v>
                </c:pt>
                <c:pt idx="62">
                  <c:v>0.177570093457944</c:v>
                </c:pt>
                <c:pt idx="63">
                  <c:v>3.309090909090909</c:v>
                </c:pt>
                <c:pt idx="64">
                  <c:v>0.12962962962963</c:v>
                </c:pt>
                <c:pt idx="65">
                  <c:v>4.0</c:v>
                </c:pt>
                <c:pt idx="66">
                  <c:v>3.697674418604651</c:v>
                </c:pt>
                <c:pt idx="67">
                  <c:v>0.157782515991471</c:v>
                </c:pt>
                <c:pt idx="68">
                  <c:v>2.195125169613499</c:v>
                </c:pt>
                <c:pt idx="69">
                  <c:v>1.33502538071066</c:v>
                </c:pt>
                <c:pt idx="70">
                  <c:v>2.922885572139303</c:v>
                </c:pt>
                <c:pt idx="71">
                  <c:v>0.297297297297297</c:v>
                </c:pt>
                <c:pt idx="72">
                  <c:v>1.331521739130435</c:v>
                </c:pt>
                <c:pt idx="73">
                  <c:v>0.279411764705882</c:v>
                </c:pt>
                <c:pt idx="74">
                  <c:v>0.149230769230769</c:v>
                </c:pt>
                <c:pt idx="75">
                  <c:v>0.47</c:v>
                </c:pt>
                <c:pt idx="76">
                  <c:v>0.122085048010974</c:v>
                </c:pt>
                <c:pt idx="77">
                  <c:v>1.49814126394052</c:v>
                </c:pt>
                <c:pt idx="78">
                  <c:v>0.0643939393939394</c:v>
                </c:pt>
                <c:pt idx="79">
                  <c:v>0.0674157303370786</c:v>
                </c:pt>
                <c:pt idx="80">
                  <c:v>1.987714718364918</c:v>
                </c:pt>
                <c:pt idx="81">
                  <c:v>1.613526570048309</c:v>
                </c:pt>
                <c:pt idx="82">
                  <c:v>0.168822482877883</c:v>
                </c:pt>
                <c:pt idx="83">
                  <c:v>0.0538461538461538</c:v>
                </c:pt>
                <c:pt idx="84">
                  <c:v>0.132883642495784</c:v>
                </c:pt>
              </c:numCache>
            </c:numRef>
          </c:yVal>
          <c:smooth val="0"/>
          <c:extLst xmlns:c16r2="http://schemas.microsoft.com/office/drawing/2015/06/chart">
            <c:ext xmlns:c16="http://schemas.microsoft.com/office/drawing/2014/chart" uri="{C3380CC4-5D6E-409C-BE32-E72D297353CC}">
              <c16:uniqueId val="{00000056-2D5E-DC4E-86A1-4AC80F7CBA79}"/>
            </c:ext>
          </c:extLst>
        </c:ser>
        <c:dLbls>
          <c:showLegendKey val="0"/>
          <c:showVal val="0"/>
          <c:showCatName val="0"/>
          <c:showSerName val="0"/>
          <c:showPercent val="0"/>
          <c:showBubbleSize val="0"/>
        </c:dLbls>
        <c:axId val="1686755512"/>
        <c:axId val="1545616824"/>
      </c:scatterChart>
      <c:valAx>
        <c:axId val="1686755512"/>
        <c:scaling>
          <c:orientation val="minMax"/>
        </c:scaling>
        <c:delete val="0"/>
        <c:axPos val="b"/>
        <c:title>
          <c:tx>
            <c:rich>
              <a:bodyPr/>
              <a:lstStyle/>
              <a:p>
                <a:pPr>
                  <a:defRPr/>
                </a:pPr>
                <a:r>
                  <a:rPr lang="en-US" sz="1400"/>
                  <a:t>Number of Guns Per Hundred People</a:t>
                </a:r>
              </a:p>
            </c:rich>
          </c:tx>
          <c:overlay val="0"/>
        </c:title>
        <c:numFmt formatCode="General" sourceLinked="1"/>
        <c:majorTickMark val="out"/>
        <c:minorTickMark val="none"/>
        <c:tickLblPos val="nextTo"/>
        <c:crossAx val="1545616824"/>
        <c:crosses val="autoZero"/>
        <c:crossBetween val="midCat"/>
      </c:valAx>
      <c:valAx>
        <c:axId val="1545616824"/>
        <c:scaling>
          <c:orientation val="minMax"/>
        </c:scaling>
        <c:delete val="0"/>
        <c:axPos val="l"/>
        <c:majorGridlines/>
        <c:title>
          <c:tx>
            <c:rich>
              <a:bodyPr rot="-5400000" vert="horz"/>
              <a:lstStyle/>
              <a:p>
                <a:pPr>
                  <a:defRPr sz="1400"/>
                </a:pPr>
                <a:r>
                  <a:rPr lang="en-US" sz="1400"/>
                  <a:t>Number of People Killed per 100,000 People</a:t>
                </a:r>
              </a:p>
            </c:rich>
          </c:tx>
          <c:overlay val="0"/>
        </c:title>
        <c:numFmt formatCode="0.00" sourceLinked="1"/>
        <c:majorTickMark val="out"/>
        <c:minorTickMark val="none"/>
        <c:tickLblPos val="nextTo"/>
        <c:crossAx val="1686755512"/>
        <c:crosses val="autoZero"/>
        <c:crossBetween val="midCat"/>
      </c:valAx>
    </c:plotArea>
    <c:plotVisOnly val="1"/>
    <c:dispBlanksAs val="gap"/>
    <c:showDLblsOverMax val="0"/>
  </c:chart>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Figure 5C: Number of People Killed per 100,000 People after removing the most extreme</a:t>
            </a:r>
            <a:r>
              <a:rPr lang="en-US" baseline="0"/>
              <a:t> cases of the Central African Republic and Iraq</a:t>
            </a:r>
            <a:endParaRPr lang="en-US"/>
          </a:p>
        </c:rich>
      </c:tx>
      <c:overlay val="0"/>
    </c:title>
    <c:autoTitleDeleted val="0"/>
    <c:plotArea>
      <c:layout/>
      <c:scatterChart>
        <c:scatterStyle val="lineMarker"/>
        <c:varyColors val="0"/>
        <c:ser>
          <c:idx val="0"/>
          <c:order val="0"/>
          <c:tx>
            <c:strRef>
              <c:f>'Number of People Killed (2)'!$E$1</c:f>
              <c:strCache>
                <c:ptCount val="1"/>
                <c:pt idx="0">
                  <c:v>Number of People Killed per 100,000 People 2</c:v>
                </c:pt>
              </c:strCache>
            </c:strRef>
          </c:tx>
          <c:spPr>
            <a:ln w="47625">
              <a:noFill/>
            </a:ln>
          </c:spPr>
          <c:dLbls>
            <c:dLbl>
              <c:idx val="0"/>
              <c:tx>
                <c:rich>
                  <a:bodyPr/>
                  <a:lstStyle/>
                  <a:p>
                    <a:r>
                      <a:rPr lang="en-US"/>
                      <a:t>Afghanistan</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D5E-DC4E-86A1-4AC80F7CBA79}"/>
                </c:ext>
              </c:extLst>
            </c:dLbl>
            <c:dLbl>
              <c:idx val="1"/>
              <c:tx>
                <c:rich>
                  <a:bodyPr/>
                  <a:lstStyle/>
                  <a:p>
                    <a:r>
                      <a:rPr lang="en-US"/>
                      <a:t>Algeria</a:t>
                    </a:r>
                  </a:p>
                </c:rich>
              </c:tx>
              <c:dLblPos val="b"/>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D5E-DC4E-86A1-4AC80F7CBA79}"/>
                </c:ext>
              </c:extLst>
            </c:dLbl>
            <c:dLbl>
              <c:idx val="2"/>
              <c:tx>
                <c:rich>
                  <a:bodyPr/>
                  <a:lstStyle/>
                  <a:p>
                    <a:r>
                      <a:rPr lang="en-US"/>
                      <a:t>Angola</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D5E-DC4E-86A1-4AC80F7CBA79}"/>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D5E-DC4E-86A1-4AC80F7CBA79}"/>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D5E-DC4E-86A1-4AC80F7CBA79}"/>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D5E-DC4E-86A1-4AC80F7CBA79}"/>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2D5E-DC4E-86A1-4AC80F7CBA79}"/>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D5E-DC4E-86A1-4AC80F7CBA79}"/>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2D5E-DC4E-86A1-4AC80F7CBA79}"/>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2D5E-DC4E-86A1-4AC80F7CBA79}"/>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2D5E-DC4E-86A1-4AC80F7CBA79}"/>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2D5E-DC4E-86A1-4AC80F7CBA79}"/>
                </c:ext>
              </c:extLst>
            </c:dLbl>
            <c:dLbl>
              <c:idx val="12"/>
              <c:tx>
                <c:rich>
                  <a:bodyPr/>
                  <a:lstStyle/>
                  <a:p>
                    <a:r>
                      <a:rPr lang="en-US"/>
                      <a:t>Burundi</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2D5E-DC4E-86A1-4AC80F7CBA79}"/>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2D5E-DC4E-86A1-4AC80F7CBA79}"/>
                </c:ext>
              </c:extLst>
            </c:dLbl>
            <c:dLbl>
              <c:idx val="14"/>
              <c:tx>
                <c:rich>
                  <a:bodyPr wrap="square" lIns="38100" tIns="19050" rIns="38100" bIns="19050" anchor="ctr">
                    <a:spAutoFit/>
                  </a:bodyPr>
                  <a:lstStyle/>
                  <a:p>
                    <a:pPr>
                      <a:defRPr/>
                    </a:pPr>
                    <a:r>
                      <a:rPr lang="en-US"/>
                      <a:t>Central African Republic</a:t>
                    </a:r>
                  </a:p>
                </c:rich>
              </c:tx>
              <c:spPr>
                <a:noFill/>
                <a:ln>
                  <a:noFill/>
                </a:ln>
                <a:effectLst/>
              </c:sp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2D5E-DC4E-86A1-4AC80F7CBA79}"/>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2D5E-DC4E-86A1-4AC80F7CBA79}"/>
                </c:ext>
              </c:extLst>
            </c:dLbl>
            <c:dLbl>
              <c:idx val="16"/>
              <c:tx>
                <c:rich>
                  <a:bodyPr/>
                  <a:lstStyle/>
                  <a:p>
                    <a:r>
                      <a:rPr lang="en-US"/>
                      <a:t>Colombia</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2D5E-DC4E-86A1-4AC80F7CBA79}"/>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2D5E-DC4E-86A1-4AC80F7CBA79}"/>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2D5E-DC4E-86A1-4AC80F7CBA79}"/>
                </c:ext>
              </c:extLst>
            </c:dLbl>
            <c:dLbl>
              <c:idx val="1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2D5E-DC4E-86A1-4AC80F7CBA79}"/>
                </c:ext>
              </c:extLst>
            </c:dLbl>
            <c:dLbl>
              <c:idx val="2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2D5E-DC4E-86A1-4AC80F7CBA79}"/>
                </c:ext>
              </c:extLst>
            </c:dLbl>
            <c:dLbl>
              <c:idx val="21"/>
              <c:tx>
                <c:rich>
                  <a:bodyPr/>
                  <a:lstStyle/>
                  <a:p>
                    <a:r>
                      <a:rPr lang="en-US"/>
                      <a:t>Finland</a:t>
                    </a:r>
                  </a:p>
                </c:rich>
              </c:tx>
              <c:dLblPos val="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2D5E-DC4E-86A1-4AC80F7CBA79}"/>
                </c:ext>
              </c:extLst>
            </c:dLbl>
            <c:dLbl>
              <c:idx val="2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2D5E-DC4E-86A1-4AC80F7CBA79}"/>
                </c:ext>
              </c:extLst>
            </c:dLbl>
            <c:dLbl>
              <c:idx val="2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2D5E-DC4E-86A1-4AC80F7CBA79}"/>
                </c:ext>
              </c:extLst>
            </c:dLbl>
            <c:dLbl>
              <c:idx val="2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2D5E-DC4E-86A1-4AC80F7CBA79}"/>
                </c:ext>
              </c:extLst>
            </c:dLbl>
            <c:dLbl>
              <c:idx val="2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2D5E-DC4E-86A1-4AC80F7CBA79}"/>
                </c:ext>
              </c:extLst>
            </c:dLbl>
            <c:dLbl>
              <c:idx val="26"/>
              <c:tx>
                <c:rich>
                  <a:bodyPr/>
                  <a:lstStyle/>
                  <a:p>
                    <a:r>
                      <a:rPr lang="en-US"/>
                      <a:t>Guyana</a:t>
                    </a:r>
                  </a:p>
                </c:rich>
              </c:tx>
              <c:dLblPos val="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2D5E-DC4E-86A1-4AC80F7CBA79}"/>
                </c:ext>
              </c:extLst>
            </c:dLbl>
            <c:dLbl>
              <c:idx val="2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2D5E-DC4E-86A1-4AC80F7CBA79}"/>
                </c:ext>
              </c:extLst>
            </c:dLbl>
            <c:dLbl>
              <c:idx val="2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2D5E-DC4E-86A1-4AC80F7CBA79}"/>
                </c:ext>
              </c:extLst>
            </c:dLbl>
            <c:dLbl>
              <c:idx val="2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2D5E-DC4E-86A1-4AC80F7CBA79}"/>
                </c:ext>
              </c:extLst>
            </c:dLbl>
            <c:dLbl>
              <c:idx val="3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2D5E-DC4E-86A1-4AC80F7CBA79}"/>
                </c:ext>
              </c:extLst>
            </c:dLbl>
            <c:dLbl>
              <c:idx val="3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2D5E-DC4E-86A1-4AC80F7CBA79}"/>
                </c:ext>
              </c:extLst>
            </c:dLbl>
            <c:dLbl>
              <c:idx val="32"/>
              <c:tx>
                <c:rich>
                  <a:bodyPr/>
                  <a:lstStyle/>
                  <a:p>
                    <a:r>
                      <a:rPr lang="en-US"/>
                      <a:t>Iraq</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2D5E-DC4E-86A1-4AC80F7CBA79}"/>
                </c:ext>
              </c:extLst>
            </c:dLbl>
            <c:dLbl>
              <c:idx val="3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2D5E-DC4E-86A1-4AC80F7CBA79}"/>
                </c:ext>
              </c:extLst>
            </c:dLbl>
            <c:dLbl>
              <c:idx val="34"/>
              <c:tx>
                <c:rich>
                  <a:bodyPr/>
                  <a:lstStyle/>
                  <a:p>
                    <a:r>
                      <a:rPr lang="en-US"/>
                      <a:t>Israel</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2D5E-DC4E-86A1-4AC80F7CBA79}"/>
                </c:ext>
              </c:extLst>
            </c:dLbl>
            <c:dLbl>
              <c:idx val="3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2D5E-DC4E-86A1-4AC80F7CBA79}"/>
                </c:ext>
              </c:extLst>
            </c:dLbl>
            <c:dLbl>
              <c:idx val="36"/>
              <c:tx>
                <c:rich>
                  <a:bodyPr/>
                  <a:lstStyle/>
                  <a:p>
                    <a:r>
                      <a:rPr lang="en-US"/>
                      <a:t>Ivory Coast</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2D5E-DC4E-86A1-4AC80F7CBA79}"/>
                </c:ext>
              </c:extLst>
            </c:dLbl>
            <c:dLbl>
              <c:idx val="3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2D5E-DC4E-86A1-4AC80F7CBA79}"/>
                </c:ext>
              </c:extLst>
            </c:dLbl>
            <c:dLbl>
              <c:idx val="3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2D5E-DC4E-86A1-4AC80F7CBA79}"/>
                </c:ext>
              </c:extLst>
            </c:dLbl>
            <c:dLbl>
              <c:idx val="3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2D5E-DC4E-86A1-4AC80F7CBA79}"/>
                </c:ext>
              </c:extLst>
            </c:dLbl>
            <c:dLbl>
              <c:idx val="4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2D5E-DC4E-86A1-4AC80F7CBA79}"/>
                </c:ext>
              </c:extLst>
            </c:dLbl>
            <c:dLbl>
              <c:idx val="4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9-2D5E-DC4E-86A1-4AC80F7CBA79}"/>
                </c:ext>
              </c:extLst>
            </c:dLbl>
            <c:dLbl>
              <c:idx val="4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A-2D5E-DC4E-86A1-4AC80F7CBA79}"/>
                </c:ext>
              </c:extLst>
            </c:dLbl>
            <c:dLbl>
              <c:idx val="4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B-2D5E-DC4E-86A1-4AC80F7CBA79}"/>
                </c:ext>
              </c:extLst>
            </c:dLbl>
            <c:dLbl>
              <c:idx val="4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C-2D5E-DC4E-86A1-4AC80F7CBA79}"/>
                </c:ext>
              </c:extLst>
            </c:dLbl>
            <c:dLbl>
              <c:idx val="4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D-2D5E-DC4E-86A1-4AC80F7CBA79}"/>
                </c:ext>
              </c:extLst>
            </c:dLbl>
            <c:dLbl>
              <c:idx val="4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E-2D5E-DC4E-86A1-4AC80F7CBA79}"/>
                </c:ext>
              </c:extLst>
            </c:dLbl>
            <c:dLbl>
              <c:idx val="4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F-2D5E-DC4E-86A1-4AC80F7CBA79}"/>
                </c:ext>
              </c:extLst>
            </c:dLbl>
            <c:dLbl>
              <c:idx val="4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0-2D5E-DC4E-86A1-4AC80F7CBA79}"/>
                </c:ext>
              </c:extLst>
            </c:dLbl>
            <c:dLbl>
              <c:idx val="4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1-2D5E-DC4E-86A1-4AC80F7CBA79}"/>
                </c:ext>
              </c:extLst>
            </c:dLbl>
            <c:dLbl>
              <c:idx val="5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2-2D5E-DC4E-86A1-4AC80F7CBA79}"/>
                </c:ext>
              </c:extLst>
            </c:dLbl>
            <c:dLbl>
              <c:idx val="5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3-2D5E-DC4E-86A1-4AC80F7CBA79}"/>
                </c:ext>
              </c:extLst>
            </c:dLbl>
            <c:dLbl>
              <c:idx val="5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4-2D5E-DC4E-86A1-4AC80F7CBA79}"/>
                </c:ext>
              </c:extLst>
            </c:dLbl>
            <c:dLbl>
              <c:idx val="53"/>
              <c:tx>
                <c:rich>
                  <a:bodyPr wrap="square" lIns="38100" tIns="19050" rIns="38100" bIns="19050" anchor="ctr">
                    <a:spAutoFit/>
                  </a:bodyPr>
                  <a:lstStyle/>
                  <a:p>
                    <a:pPr>
                      <a:defRPr/>
                    </a:pPr>
                    <a:r>
                      <a:rPr lang="en-US"/>
                      <a:t>Nigeria</a:t>
                    </a:r>
                  </a:p>
                </c:rich>
              </c:tx>
              <c:spPr>
                <a:noFill/>
                <a:ln>
                  <a:noFill/>
                </a:ln>
                <a:effectLst/>
              </c:sp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35-2D5E-DC4E-86A1-4AC80F7CBA79}"/>
                </c:ext>
              </c:extLst>
            </c:dLbl>
            <c:dLbl>
              <c:idx val="54"/>
              <c:tx>
                <c:rich>
                  <a:bodyPr wrap="square" lIns="38100" tIns="19050" rIns="38100" bIns="19050" anchor="ctr">
                    <a:spAutoFit/>
                  </a:bodyPr>
                  <a:lstStyle/>
                  <a:p>
                    <a:pPr>
                      <a:defRPr/>
                    </a:pPr>
                    <a:r>
                      <a:rPr lang="en-US"/>
                      <a:t>Norway</a:t>
                    </a:r>
                  </a:p>
                </c:rich>
              </c:tx>
              <c:spPr>
                <a:noFill/>
                <a:ln>
                  <a:noFill/>
                </a:ln>
                <a:effectLst/>
              </c:sp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36-2D5E-DC4E-86A1-4AC80F7CBA79}"/>
                </c:ext>
              </c:extLst>
            </c:dLbl>
            <c:dLbl>
              <c:idx val="55"/>
              <c:tx>
                <c:rich>
                  <a:bodyPr/>
                  <a:lstStyle/>
                  <a:p>
                    <a:r>
                      <a:rPr lang="en-US"/>
                      <a:t>Pakistan</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37-2D5E-DC4E-86A1-4AC80F7CBA79}"/>
                </c:ext>
              </c:extLst>
            </c:dLbl>
            <c:dLbl>
              <c:idx val="5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8-2D5E-DC4E-86A1-4AC80F7CBA79}"/>
                </c:ext>
              </c:extLst>
            </c:dLbl>
            <c:dLbl>
              <c:idx val="5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9-2D5E-DC4E-86A1-4AC80F7CBA79}"/>
                </c:ext>
              </c:extLst>
            </c:dLbl>
            <c:dLbl>
              <c:idx val="5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A-2D5E-DC4E-86A1-4AC80F7CBA79}"/>
                </c:ext>
              </c:extLst>
            </c:dLbl>
            <c:dLbl>
              <c:idx val="5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B-2D5E-DC4E-86A1-4AC80F7CBA79}"/>
                </c:ext>
              </c:extLst>
            </c:dLbl>
            <c:dLbl>
              <c:idx val="6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C-2D5E-DC4E-86A1-4AC80F7CBA79}"/>
                </c:ext>
              </c:extLst>
            </c:dLbl>
            <c:dLbl>
              <c:idx val="6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D-2D5E-DC4E-86A1-4AC80F7CBA79}"/>
                </c:ext>
              </c:extLst>
            </c:dLbl>
            <c:dLbl>
              <c:idx val="6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E-2D5E-DC4E-86A1-4AC80F7CBA79}"/>
                </c:ext>
              </c:extLst>
            </c:dLbl>
            <c:dLbl>
              <c:idx val="63"/>
              <c:tx>
                <c:rich>
                  <a:bodyPr/>
                  <a:lstStyle/>
                  <a:p>
                    <a:r>
                      <a:rPr lang="en-US"/>
                      <a:t>Sierra Leone</a:t>
                    </a:r>
                  </a:p>
                </c:rich>
              </c:tx>
              <c:dLblPos val="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3F-2D5E-DC4E-86A1-4AC80F7CBA79}"/>
                </c:ext>
              </c:extLst>
            </c:dLbl>
            <c:dLbl>
              <c:idx val="6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0-2D5E-DC4E-86A1-4AC80F7CBA79}"/>
                </c:ext>
              </c:extLst>
            </c:dLbl>
            <c:dLbl>
              <c:idx val="65"/>
              <c:tx>
                <c:rich>
                  <a:bodyPr/>
                  <a:lstStyle/>
                  <a:p>
                    <a:r>
                      <a:rPr lang="en-US"/>
                      <a:t>Solomon Islands</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41-2D5E-DC4E-86A1-4AC80F7CBA79}"/>
                </c:ext>
              </c:extLst>
            </c:dLbl>
            <c:dLbl>
              <c:idx val="66"/>
              <c:tx>
                <c:rich>
                  <a:bodyPr/>
                  <a:lstStyle/>
                  <a:p>
                    <a:r>
                      <a:rPr lang="en-US"/>
                      <a:t>Somalia</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42-2D5E-DC4E-86A1-4AC80F7CBA79}"/>
                </c:ext>
              </c:extLst>
            </c:dLbl>
            <c:dLbl>
              <c:idx val="6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3-2D5E-DC4E-86A1-4AC80F7CBA79}"/>
                </c:ext>
              </c:extLst>
            </c:dLbl>
            <c:dLbl>
              <c:idx val="6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4-2D5E-DC4E-86A1-4AC80F7CBA79}"/>
                </c:ext>
              </c:extLst>
            </c:dLbl>
            <c:dLbl>
              <c:idx val="69"/>
              <c:tx>
                <c:rich>
                  <a:bodyPr/>
                  <a:lstStyle/>
                  <a:p>
                    <a:r>
                      <a:rPr lang="en-US"/>
                      <a:t>Sri Lanka</a:t>
                    </a:r>
                  </a:p>
                </c:rich>
              </c:tx>
              <c:dLblPos val="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45-2D5E-DC4E-86A1-4AC80F7CBA79}"/>
                </c:ext>
              </c:extLst>
            </c:dLbl>
            <c:dLbl>
              <c:idx val="70"/>
              <c:tx>
                <c:rich>
                  <a:bodyPr/>
                  <a:lstStyle/>
                  <a:p>
                    <a:r>
                      <a:rPr lang="en-US"/>
                      <a:t>Sudan</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46-2D5E-DC4E-86A1-4AC80F7CBA79}"/>
                </c:ext>
              </c:extLst>
            </c:dLbl>
            <c:dLbl>
              <c:idx val="71"/>
              <c:tx>
                <c:rich>
                  <a:bodyPr/>
                  <a:lstStyle/>
                  <a:p>
                    <a:r>
                      <a:rPr lang="en-US"/>
                      <a:t>Switzerland</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47-2D5E-DC4E-86A1-4AC80F7CBA79}"/>
                </c:ext>
              </c:extLst>
            </c:dLbl>
            <c:dLbl>
              <c:idx val="7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8-2D5E-DC4E-86A1-4AC80F7CBA79}"/>
                </c:ext>
              </c:extLst>
            </c:dLbl>
            <c:dLbl>
              <c:idx val="7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9-2D5E-DC4E-86A1-4AC80F7CBA79}"/>
                </c:ext>
              </c:extLst>
            </c:dLbl>
            <c:dLbl>
              <c:idx val="7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A-2D5E-DC4E-86A1-4AC80F7CBA79}"/>
                </c:ext>
              </c:extLst>
            </c:dLbl>
            <c:dLbl>
              <c:idx val="7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B-2D5E-DC4E-86A1-4AC80F7CBA79}"/>
                </c:ext>
              </c:extLst>
            </c:dLbl>
            <c:dLbl>
              <c:idx val="7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C-2D5E-DC4E-86A1-4AC80F7CBA79}"/>
                </c:ext>
              </c:extLst>
            </c:dLbl>
            <c:dLbl>
              <c:idx val="7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D-2D5E-DC4E-86A1-4AC80F7CBA79}"/>
                </c:ext>
              </c:extLst>
            </c:dLbl>
            <c:dLbl>
              <c:idx val="7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E-2D5E-DC4E-86A1-4AC80F7CBA79}"/>
                </c:ext>
              </c:extLst>
            </c:dLbl>
            <c:dLbl>
              <c:idx val="7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F-2D5E-DC4E-86A1-4AC80F7CBA79}"/>
                </c:ext>
              </c:extLst>
            </c:dLbl>
            <c:dLbl>
              <c:idx val="80"/>
              <c:tx>
                <c:rich>
                  <a:bodyPr/>
                  <a:lstStyle/>
                  <a:p>
                    <a:r>
                      <a:rPr lang="en-US"/>
                      <a:t>West Bank and Gaza Strip</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50-2D5E-DC4E-86A1-4AC80F7CBA79}"/>
                </c:ext>
              </c:extLst>
            </c:dLbl>
            <c:dLbl>
              <c:idx val="81"/>
              <c:tx>
                <c:rich>
                  <a:bodyPr/>
                  <a:lstStyle/>
                  <a:p>
                    <a:r>
                      <a:rPr lang="en-US"/>
                      <a:t>Yemen</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51-2D5E-DC4E-86A1-4AC80F7CBA79}"/>
                </c:ext>
              </c:extLst>
            </c:dLbl>
            <c:dLbl>
              <c:idx val="82"/>
              <c:tx>
                <c:rich>
                  <a:bodyPr/>
                  <a:lstStyle/>
                  <a:p>
                    <a:r>
                      <a:rPr lang="en-US"/>
                      <a:t>Yugoslavia</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52-2D5E-DC4E-86A1-4AC80F7CBA79}"/>
                </c:ext>
              </c:extLst>
            </c:dLbl>
            <c:dLbl>
              <c:idx val="8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3-2D5E-DC4E-86A1-4AC80F7CBA79}"/>
                </c:ext>
              </c:extLst>
            </c:dLbl>
            <c:dLbl>
              <c:idx val="84"/>
              <c:tx>
                <c:rich>
                  <a:bodyPr/>
                  <a:lstStyle/>
                  <a:p>
                    <a:r>
                      <a:rPr lang="en-US"/>
                      <a:t>United States</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54-2D5E-DC4E-86A1-4AC80F7CBA79}"/>
                </c:ext>
              </c:extLst>
            </c:dLbl>
            <c:spPr>
              <a:noFill/>
              <a:ln>
                <a:noFill/>
              </a:ln>
              <a:effectLst/>
            </c:spPr>
            <c:dLblPos val="r"/>
            <c:showLegendKey val="0"/>
            <c:showVal val="0"/>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c15:spPr>
                <c15:showLeaderLines val="1"/>
              </c:ext>
            </c:extLst>
          </c:dLbls>
          <c:trendline>
            <c:trendlineType val="linear"/>
            <c:dispRSqr val="0"/>
            <c:dispEq val="0"/>
          </c:trendline>
          <c:xVal>
            <c:numRef>
              <c:f>'Number of People Killed (2)'!$B$2:$B$86</c:f>
              <c:numCache>
                <c:formatCode>General</c:formatCode>
                <c:ptCount val="85"/>
                <c:pt idx="0">
                  <c:v>4.6</c:v>
                </c:pt>
                <c:pt idx="1">
                  <c:v>7.6</c:v>
                </c:pt>
                <c:pt idx="2">
                  <c:v>17.3</c:v>
                </c:pt>
                <c:pt idx="3">
                  <c:v>10.2</c:v>
                </c:pt>
                <c:pt idx="4">
                  <c:v>12.5</c:v>
                </c:pt>
                <c:pt idx="5">
                  <c:v>15.0</c:v>
                </c:pt>
                <c:pt idx="6">
                  <c:v>30.4</c:v>
                </c:pt>
                <c:pt idx="7">
                  <c:v>3.5</c:v>
                </c:pt>
                <c:pt idx="8">
                  <c:v>0.5</c:v>
                </c:pt>
                <c:pt idx="9">
                  <c:v>17.2</c:v>
                </c:pt>
                <c:pt idx="10">
                  <c:v>17.3</c:v>
                </c:pt>
                <c:pt idx="11">
                  <c:v>8.0</c:v>
                </c:pt>
                <c:pt idx="12">
                  <c:v>1.2</c:v>
                </c:pt>
                <c:pt idx="13">
                  <c:v>2.8</c:v>
                </c:pt>
                <c:pt idx="14">
                  <c:v>1.0</c:v>
                </c:pt>
                <c:pt idx="15">
                  <c:v>1.1</c:v>
                </c:pt>
                <c:pt idx="16">
                  <c:v>5.9</c:v>
                </c:pt>
                <c:pt idx="17">
                  <c:v>1.4</c:v>
                </c:pt>
                <c:pt idx="18">
                  <c:v>3.5</c:v>
                </c:pt>
                <c:pt idx="19">
                  <c:v>6.2</c:v>
                </c:pt>
                <c:pt idx="20">
                  <c:v>0.4</c:v>
                </c:pt>
                <c:pt idx="21">
                  <c:v>45.3</c:v>
                </c:pt>
                <c:pt idx="22">
                  <c:v>31.2</c:v>
                </c:pt>
                <c:pt idx="23">
                  <c:v>7.3</c:v>
                </c:pt>
                <c:pt idx="24">
                  <c:v>30.3</c:v>
                </c:pt>
                <c:pt idx="25">
                  <c:v>14.6</c:v>
                </c:pt>
                <c:pt idx="26">
                  <c:v>1.2</c:v>
                </c:pt>
                <c:pt idx="27">
                  <c:v>0.6</c:v>
                </c:pt>
                <c:pt idx="28">
                  <c:v>6.2</c:v>
                </c:pt>
                <c:pt idx="29">
                  <c:v>4.2</c:v>
                </c:pt>
                <c:pt idx="30">
                  <c:v>0.5</c:v>
                </c:pt>
                <c:pt idx="31">
                  <c:v>7.3</c:v>
                </c:pt>
                <c:pt idx="32">
                  <c:v>34.2</c:v>
                </c:pt>
                <c:pt idx="33">
                  <c:v>8.6</c:v>
                </c:pt>
                <c:pt idx="34">
                  <c:v>7.3</c:v>
                </c:pt>
                <c:pt idx="35">
                  <c:v>11.9</c:v>
                </c:pt>
                <c:pt idx="37">
                  <c:v>0.6</c:v>
                </c:pt>
                <c:pt idx="38">
                  <c:v>6.4</c:v>
                </c:pt>
                <c:pt idx="39">
                  <c:v>19.5</c:v>
                </c:pt>
                <c:pt idx="40">
                  <c:v>1.2</c:v>
                </c:pt>
                <c:pt idx="41">
                  <c:v>21.0</c:v>
                </c:pt>
                <c:pt idx="42">
                  <c:v>1.6</c:v>
                </c:pt>
                <c:pt idx="43">
                  <c:v>24.1</c:v>
                </c:pt>
                <c:pt idx="44">
                  <c:v>1.1</c:v>
                </c:pt>
                <c:pt idx="45">
                  <c:v>1.6</c:v>
                </c:pt>
                <c:pt idx="46">
                  <c:v>15.0</c:v>
                </c:pt>
                <c:pt idx="47">
                  <c:v>4.0</c:v>
                </c:pt>
                <c:pt idx="48">
                  <c:v>12.6</c:v>
                </c:pt>
                <c:pt idx="49">
                  <c:v>0.8</c:v>
                </c:pt>
                <c:pt idx="50">
                  <c:v>3.9</c:v>
                </c:pt>
                <c:pt idx="51">
                  <c:v>22.6</c:v>
                </c:pt>
                <c:pt idx="52">
                  <c:v>0.7</c:v>
                </c:pt>
                <c:pt idx="53">
                  <c:v>1.5</c:v>
                </c:pt>
                <c:pt idx="54">
                  <c:v>31.3</c:v>
                </c:pt>
                <c:pt idx="55">
                  <c:v>11.6</c:v>
                </c:pt>
                <c:pt idx="56">
                  <c:v>18.8</c:v>
                </c:pt>
                <c:pt idx="57">
                  <c:v>4.7</c:v>
                </c:pt>
                <c:pt idx="58">
                  <c:v>8.9</c:v>
                </c:pt>
                <c:pt idx="59">
                  <c:v>0.6</c:v>
                </c:pt>
                <c:pt idx="60">
                  <c:v>35.0</c:v>
                </c:pt>
                <c:pt idx="61">
                  <c:v>2.0</c:v>
                </c:pt>
                <c:pt idx="62">
                  <c:v>37.8</c:v>
                </c:pt>
                <c:pt idx="63">
                  <c:v>0.6</c:v>
                </c:pt>
                <c:pt idx="64">
                  <c:v>8.3</c:v>
                </c:pt>
                <c:pt idx="65">
                  <c:v>0.4</c:v>
                </c:pt>
                <c:pt idx="66">
                  <c:v>9.1</c:v>
                </c:pt>
                <c:pt idx="67">
                  <c:v>12.7</c:v>
                </c:pt>
                <c:pt idx="68">
                  <c:v>5.5</c:v>
                </c:pt>
                <c:pt idx="69">
                  <c:v>1.5</c:v>
                </c:pt>
                <c:pt idx="70">
                  <c:v>5.5</c:v>
                </c:pt>
                <c:pt idx="71">
                  <c:v>45.7</c:v>
                </c:pt>
                <c:pt idx="72">
                  <c:v>3.9</c:v>
                </c:pt>
                <c:pt idx="73">
                  <c:v>1.0</c:v>
                </c:pt>
                <c:pt idx="74">
                  <c:v>15.6</c:v>
                </c:pt>
                <c:pt idx="75">
                  <c:v>0.1</c:v>
                </c:pt>
                <c:pt idx="76">
                  <c:v>12.5</c:v>
                </c:pt>
                <c:pt idx="77">
                  <c:v>1.4</c:v>
                </c:pt>
                <c:pt idx="78">
                  <c:v>1.5</c:v>
                </c:pt>
                <c:pt idx="79">
                  <c:v>10.7</c:v>
                </c:pt>
                <c:pt idx="80">
                  <c:v>3.4</c:v>
                </c:pt>
                <c:pt idx="81">
                  <c:v>54.8</c:v>
                </c:pt>
                <c:pt idx="83">
                  <c:v>4.4</c:v>
                </c:pt>
                <c:pt idx="84">
                  <c:v>88.8</c:v>
                </c:pt>
              </c:numCache>
            </c:numRef>
          </c:xVal>
          <c:yVal>
            <c:numRef>
              <c:f>'Number of People Killed (2)'!$E$2:$E$86</c:f>
              <c:numCache>
                <c:formatCode>0.00</c:formatCode>
                <c:ptCount val="85"/>
                <c:pt idx="0">
                  <c:v>5.725752508361204</c:v>
                </c:pt>
                <c:pt idx="1">
                  <c:v>2.820121951219512</c:v>
                </c:pt>
                <c:pt idx="2">
                  <c:v>5.220779220779221</c:v>
                </c:pt>
                <c:pt idx="3">
                  <c:v>0.0103626943005181</c:v>
                </c:pt>
                <c:pt idx="4">
                  <c:v>0.7</c:v>
                </c:pt>
                <c:pt idx="6">
                  <c:v>0.048780487804878</c:v>
                </c:pt>
                <c:pt idx="7">
                  <c:v>0.321428571428571</c:v>
                </c:pt>
                <c:pt idx="8">
                  <c:v>0.0145631067961165</c:v>
                </c:pt>
                <c:pt idx="9">
                  <c:v>0.0952380952380952</c:v>
                </c:pt>
                <c:pt idx="10">
                  <c:v>0.157894736842105</c:v>
                </c:pt>
                <c:pt idx="11">
                  <c:v>0.0249728555917481</c:v>
                </c:pt>
                <c:pt idx="12">
                  <c:v>3.230769230769231</c:v>
                </c:pt>
                <c:pt idx="13">
                  <c:v>1.01219512195122</c:v>
                </c:pt>
                <c:pt idx="15">
                  <c:v>1.061855670103093</c:v>
                </c:pt>
                <c:pt idx="16">
                  <c:v>1.769565217391304</c:v>
                </c:pt>
                <c:pt idx="17">
                  <c:v>0.962171052631579</c:v>
                </c:pt>
                <c:pt idx="18">
                  <c:v>0.137837837837838</c:v>
                </c:pt>
                <c:pt idx="19">
                  <c:v>0.0199667221297837</c:v>
                </c:pt>
                <c:pt idx="20">
                  <c:v>0.180878552971576</c:v>
                </c:pt>
                <c:pt idx="21">
                  <c:v>0.442307692307692</c:v>
                </c:pt>
                <c:pt idx="22">
                  <c:v>0.28006589785832</c:v>
                </c:pt>
                <c:pt idx="23">
                  <c:v>0.2</c:v>
                </c:pt>
                <c:pt idx="24">
                  <c:v>0.04</c:v>
                </c:pt>
                <c:pt idx="25">
                  <c:v>1.126315789473684</c:v>
                </c:pt>
                <c:pt idx="26">
                  <c:v>4.0</c:v>
                </c:pt>
                <c:pt idx="27">
                  <c:v>0.120481927710843</c:v>
                </c:pt>
                <c:pt idx="28">
                  <c:v>0.666666666666667</c:v>
                </c:pt>
                <c:pt idx="29">
                  <c:v>0.207683943457775</c:v>
                </c:pt>
                <c:pt idx="30">
                  <c:v>0.0374042361424065</c:v>
                </c:pt>
                <c:pt idx="31">
                  <c:v>0.136690647482014</c:v>
                </c:pt>
                <c:pt idx="34">
                  <c:v>0.605633802816901</c:v>
                </c:pt>
                <c:pt idx="35">
                  <c:v>0.00851788756388415</c:v>
                </c:pt>
                <c:pt idx="36">
                  <c:v>0.225274725274725</c:v>
                </c:pt>
                <c:pt idx="38">
                  <c:v>1.470414201183432</c:v>
                </c:pt>
                <c:pt idx="39">
                  <c:v>0.293121035537994</c:v>
                </c:pt>
                <c:pt idx="40">
                  <c:v>0.169491525423729</c:v>
                </c:pt>
                <c:pt idx="41">
                  <c:v>0.789473684210526</c:v>
                </c:pt>
                <c:pt idx="42">
                  <c:v>0.363636363636364</c:v>
                </c:pt>
                <c:pt idx="43">
                  <c:v>0.25</c:v>
                </c:pt>
                <c:pt idx="44">
                  <c:v>0.718518518518518</c:v>
                </c:pt>
                <c:pt idx="45">
                  <c:v>0.580645161290323</c:v>
                </c:pt>
                <c:pt idx="46">
                  <c:v>0.0457943925233645</c:v>
                </c:pt>
                <c:pt idx="47">
                  <c:v>0.0435643564356436</c:v>
                </c:pt>
                <c:pt idx="48">
                  <c:v>0.2</c:v>
                </c:pt>
                <c:pt idx="49">
                  <c:v>0.62992125984252</c:v>
                </c:pt>
                <c:pt idx="50">
                  <c:v>0.0368098159509202</c:v>
                </c:pt>
                <c:pt idx="52">
                  <c:v>0.992857142857143</c:v>
                </c:pt>
                <c:pt idx="53">
                  <c:v>5.085931558935362</c:v>
                </c:pt>
                <c:pt idx="54">
                  <c:v>1.456521739130435</c:v>
                </c:pt>
                <c:pt idx="55">
                  <c:v>1.015394088669951</c:v>
                </c:pt>
                <c:pt idx="56">
                  <c:v>0.154121863799283</c:v>
                </c:pt>
                <c:pt idx="57">
                  <c:v>0.619103773584906</c:v>
                </c:pt>
                <c:pt idx="58">
                  <c:v>0.169230769230769</c:v>
                </c:pt>
                <c:pt idx="59">
                  <c:v>0.873563218390805</c:v>
                </c:pt>
                <c:pt idx="60">
                  <c:v>0.146341463414634</c:v>
                </c:pt>
                <c:pt idx="61">
                  <c:v>0.128205128205128</c:v>
                </c:pt>
                <c:pt idx="62">
                  <c:v>0.177570093457944</c:v>
                </c:pt>
                <c:pt idx="63">
                  <c:v>3.309090909090909</c:v>
                </c:pt>
                <c:pt idx="64">
                  <c:v>0.12962962962963</c:v>
                </c:pt>
                <c:pt idx="65">
                  <c:v>4.0</c:v>
                </c:pt>
                <c:pt idx="66">
                  <c:v>3.697674418604651</c:v>
                </c:pt>
                <c:pt idx="67">
                  <c:v>0.157782515991471</c:v>
                </c:pt>
                <c:pt idx="68">
                  <c:v>2.195125169613499</c:v>
                </c:pt>
                <c:pt idx="69">
                  <c:v>1.33502538071066</c:v>
                </c:pt>
                <c:pt idx="70">
                  <c:v>2.922885572139303</c:v>
                </c:pt>
                <c:pt idx="71">
                  <c:v>0.297297297297297</c:v>
                </c:pt>
                <c:pt idx="72">
                  <c:v>1.331521739130435</c:v>
                </c:pt>
                <c:pt idx="73">
                  <c:v>0.279411764705882</c:v>
                </c:pt>
                <c:pt idx="74">
                  <c:v>0.149230769230769</c:v>
                </c:pt>
                <c:pt idx="75">
                  <c:v>0.47</c:v>
                </c:pt>
                <c:pt idx="76">
                  <c:v>0.122085048010974</c:v>
                </c:pt>
                <c:pt idx="77">
                  <c:v>1.49814126394052</c:v>
                </c:pt>
                <c:pt idx="78">
                  <c:v>0.0643939393939394</c:v>
                </c:pt>
                <c:pt idx="79">
                  <c:v>0.0674157303370786</c:v>
                </c:pt>
                <c:pt idx="80">
                  <c:v>1.987714718364918</c:v>
                </c:pt>
                <c:pt idx="81">
                  <c:v>1.613526570048309</c:v>
                </c:pt>
                <c:pt idx="82">
                  <c:v>0.168822482877883</c:v>
                </c:pt>
                <c:pt idx="83">
                  <c:v>0.0538461538461538</c:v>
                </c:pt>
                <c:pt idx="84">
                  <c:v>0.132883642495784</c:v>
                </c:pt>
              </c:numCache>
            </c:numRef>
          </c:yVal>
          <c:smooth val="0"/>
          <c:extLst xmlns:c16r2="http://schemas.microsoft.com/office/drawing/2015/06/chart">
            <c:ext xmlns:c16="http://schemas.microsoft.com/office/drawing/2014/chart" uri="{C3380CC4-5D6E-409C-BE32-E72D297353CC}">
              <c16:uniqueId val="{00000056-2D5E-DC4E-86A1-4AC80F7CBA79}"/>
            </c:ext>
          </c:extLst>
        </c:ser>
        <c:dLbls>
          <c:showLegendKey val="0"/>
          <c:showVal val="0"/>
          <c:showCatName val="0"/>
          <c:showSerName val="0"/>
          <c:showPercent val="0"/>
          <c:showBubbleSize val="0"/>
        </c:dLbls>
        <c:axId val="1319556712"/>
        <c:axId val="-2127308584"/>
      </c:scatterChart>
      <c:valAx>
        <c:axId val="1319556712"/>
        <c:scaling>
          <c:orientation val="minMax"/>
        </c:scaling>
        <c:delete val="0"/>
        <c:axPos val="b"/>
        <c:title>
          <c:tx>
            <c:rich>
              <a:bodyPr/>
              <a:lstStyle/>
              <a:p>
                <a:pPr>
                  <a:defRPr/>
                </a:pPr>
                <a:r>
                  <a:rPr lang="en-US" sz="1400"/>
                  <a:t>Number of Guns Per Hundred People</a:t>
                </a:r>
              </a:p>
            </c:rich>
          </c:tx>
          <c:overlay val="0"/>
        </c:title>
        <c:numFmt formatCode="General" sourceLinked="1"/>
        <c:majorTickMark val="out"/>
        <c:minorTickMark val="none"/>
        <c:tickLblPos val="nextTo"/>
        <c:crossAx val="-2127308584"/>
        <c:crosses val="autoZero"/>
        <c:crossBetween val="midCat"/>
      </c:valAx>
      <c:valAx>
        <c:axId val="-2127308584"/>
        <c:scaling>
          <c:orientation val="minMax"/>
        </c:scaling>
        <c:delete val="0"/>
        <c:axPos val="l"/>
        <c:majorGridlines/>
        <c:title>
          <c:tx>
            <c:rich>
              <a:bodyPr rot="-5400000" vert="horz"/>
              <a:lstStyle/>
              <a:p>
                <a:pPr>
                  <a:defRPr sz="1400"/>
                </a:pPr>
                <a:r>
                  <a:rPr lang="en-US" sz="1400"/>
                  <a:t>Number of People Killed per 100,000 People</a:t>
                </a:r>
              </a:p>
            </c:rich>
          </c:tx>
          <c:overlay val="0"/>
        </c:title>
        <c:numFmt formatCode="0.00" sourceLinked="1"/>
        <c:majorTickMark val="out"/>
        <c:minorTickMark val="none"/>
        <c:tickLblPos val="nextTo"/>
        <c:crossAx val="1319556712"/>
        <c:crosses val="autoZero"/>
        <c:crossBetween val="midCat"/>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800" b="1" i="0" baseline="0">
                <a:effectLst/>
              </a:rPr>
              <a:t>Figure 1B: Mass Public Shooting Woundings by Geographic Region (per 100,000 people)</a:t>
            </a:r>
            <a:endParaRPr lang="en-US">
              <a:effectLst/>
            </a:endParaRPr>
          </a:p>
        </c:rich>
      </c:tx>
      <c:layout/>
      <c:overlay val="0"/>
    </c:title>
    <c:autoTitleDeleted val="0"/>
    <c:plotArea>
      <c:layout>
        <c:manualLayout>
          <c:layoutTarget val="inner"/>
          <c:xMode val="edge"/>
          <c:yMode val="edge"/>
          <c:x val="0.0996076468834171"/>
          <c:y val="0.144856965981048"/>
          <c:w val="0.875171398612679"/>
          <c:h val="0.430819379593961"/>
        </c:manualLayout>
      </c:layout>
      <c:barChart>
        <c:barDir val="col"/>
        <c:grouping val="clustered"/>
        <c:varyColors val="0"/>
        <c:ser>
          <c:idx val="0"/>
          <c:order val="0"/>
          <c:tx>
            <c:strRef>
              <c:f>'Figure 1-2_new'!$Q$1</c:f>
              <c:strCache>
                <c:ptCount val="1"/>
                <c:pt idx="0">
                  <c:v>Number of People Wounded per 100,000 People</c:v>
                </c:pt>
              </c:strCache>
            </c:strRef>
          </c:tx>
          <c:spPr>
            <a:solidFill>
              <a:schemeClr val="accent1"/>
            </a:solidFill>
          </c:spPr>
          <c:invertIfNegative val="0"/>
          <c:dPt>
            <c:idx val="5"/>
            <c:invertIfNegative val="0"/>
            <c:bubble3D val="0"/>
            <c:spPr>
              <a:solidFill>
                <a:srgbClr val="FF0000"/>
              </a:solidFill>
            </c:spPr>
            <c:extLst xmlns:c16r2="http://schemas.microsoft.com/office/drawing/2015/06/chart">
              <c:ext xmlns:c16="http://schemas.microsoft.com/office/drawing/2014/chart" uri="{C3380CC4-5D6E-409C-BE32-E72D297353CC}">
                <c16:uniqueId val="{00000001-3628-434F-AF5E-7BFE4DF4C5D6}"/>
              </c:ext>
            </c:extLst>
          </c:dPt>
          <c:dPt>
            <c:idx val="9"/>
            <c:invertIfNegative val="0"/>
            <c:bubble3D val="0"/>
            <c:extLst xmlns:c16r2="http://schemas.microsoft.com/office/drawing/2015/06/chart">
              <c:ext xmlns:c16="http://schemas.microsoft.com/office/drawing/2014/chart" uri="{C3380CC4-5D6E-409C-BE32-E72D297353CC}">
                <c16:uniqueId val="{00000002-3628-434F-AF5E-7BFE4DF4C5D6}"/>
              </c:ext>
            </c:extLst>
          </c:dPt>
          <c:dPt>
            <c:idx val="14"/>
            <c:invertIfNegative val="0"/>
            <c:bubble3D val="0"/>
            <c:extLst xmlns:c16r2="http://schemas.microsoft.com/office/drawing/2015/06/chart">
              <c:ext xmlns:c16="http://schemas.microsoft.com/office/drawing/2014/chart" uri="{C3380CC4-5D6E-409C-BE32-E72D297353CC}">
                <c16:uniqueId val="{00000003-3628-434F-AF5E-7BFE4DF4C5D6}"/>
              </c:ext>
            </c:extLst>
          </c:dPt>
          <c:dLbls>
            <c:spPr>
              <a:noFill/>
              <a:ln>
                <a:noFill/>
              </a:ln>
              <a:effectLst/>
            </c:spPr>
            <c:txPr>
              <a:bodyPr wrap="square" lIns="38100" tIns="19050" rIns="38100" bIns="19050" anchor="ctr">
                <a:spAutoFit/>
              </a:bodyPr>
              <a:lstStyle/>
              <a:p>
                <a:pPr>
                  <a:defRPr sz="1400" b="1"/>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'Figure 1-2_new'!$P$2:$P$17</c:f>
              <c:strCache>
                <c:ptCount val="16"/>
                <c:pt idx="0">
                  <c:v>Western Asia</c:v>
                </c:pt>
                <c:pt idx="1">
                  <c:v>Sub-Saharan Africa</c:v>
                </c:pt>
                <c:pt idx="2">
                  <c:v>Western Europe</c:v>
                </c:pt>
                <c:pt idx="3">
                  <c:v>Northern Africa</c:v>
                </c:pt>
                <c:pt idx="4">
                  <c:v>South Central Asia</c:v>
                </c:pt>
                <c:pt idx="5">
                  <c:v>United States</c:v>
                </c:pt>
                <c:pt idx="6">
                  <c:v>Caribbean</c:v>
                </c:pt>
                <c:pt idx="7">
                  <c:v>Southeast Asia</c:v>
                </c:pt>
                <c:pt idx="8">
                  <c:v>Northern Europe</c:v>
                </c:pt>
                <c:pt idx="9">
                  <c:v>Eastern Europe</c:v>
                </c:pt>
                <c:pt idx="10">
                  <c:v>South America</c:v>
                </c:pt>
                <c:pt idx="11">
                  <c:v>Central America</c:v>
                </c:pt>
                <c:pt idx="12">
                  <c:v>Oceania</c:v>
                </c:pt>
                <c:pt idx="13">
                  <c:v>Southern Europe</c:v>
                </c:pt>
                <c:pt idx="14">
                  <c:v>East Asia (Likely China censorship)</c:v>
                </c:pt>
                <c:pt idx="15">
                  <c:v>Canada</c:v>
                </c:pt>
              </c:strCache>
            </c:strRef>
          </c:cat>
          <c:val>
            <c:numRef>
              <c:f>'Figure 1-2_new'!$Q$2:$Q$17</c:f>
              <c:numCache>
                <c:formatCode>0.00</c:formatCode>
                <c:ptCount val="16"/>
                <c:pt idx="0">
                  <c:v>0.794859813084112</c:v>
                </c:pt>
                <c:pt idx="1">
                  <c:v>0.539095744680851</c:v>
                </c:pt>
                <c:pt idx="2">
                  <c:v>0.313978494623656</c:v>
                </c:pt>
                <c:pt idx="3">
                  <c:v>0.28515625</c:v>
                </c:pt>
                <c:pt idx="4">
                  <c:v>0.215479876160991</c:v>
                </c:pt>
                <c:pt idx="5">
                  <c:v>0.111635750421585</c:v>
                </c:pt>
                <c:pt idx="6">
                  <c:v>0.0794871794871795</c:v>
                </c:pt>
                <c:pt idx="7">
                  <c:v>0.0754039497307002</c:v>
                </c:pt>
                <c:pt idx="8">
                  <c:v>0.059375</c:v>
                </c:pt>
                <c:pt idx="9">
                  <c:v>0.0471380471380471</c:v>
                </c:pt>
                <c:pt idx="10">
                  <c:v>0.046112600536193</c:v>
                </c:pt>
                <c:pt idx="11">
                  <c:v>0.045578231292517</c:v>
                </c:pt>
                <c:pt idx="12">
                  <c:v>0.0272727272727273</c:v>
                </c:pt>
                <c:pt idx="13">
                  <c:v>0.00794701986754967</c:v>
                </c:pt>
                <c:pt idx="14">
                  <c:v>0.000325732899022801</c:v>
                </c:pt>
                <c:pt idx="15">
                  <c:v>0.0</c:v>
                </c:pt>
              </c:numCache>
            </c:numRef>
          </c:val>
          <c:extLst xmlns:c16r2="http://schemas.microsoft.com/office/drawing/2015/06/chart">
            <c:ext xmlns:c16="http://schemas.microsoft.com/office/drawing/2014/chart" uri="{C3380CC4-5D6E-409C-BE32-E72D297353CC}">
              <c16:uniqueId val="{00000004-3628-434F-AF5E-7BFE4DF4C5D6}"/>
            </c:ext>
          </c:extLst>
        </c:ser>
        <c:dLbls>
          <c:showLegendKey val="0"/>
          <c:showVal val="0"/>
          <c:showCatName val="0"/>
          <c:showSerName val="0"/>
          <c:showPercent val="0"/>
          <c:showBubbleSize val="0"/>
        </c:dLbls>
        <c:gapWidth val="150"/>
        <c:axId val="-2118009416"/>
        <c:axId val="-2118003912"/>
      </c:barChart>
      <c:catAx>
        <c:axId val="-2118009416"/>
        <c:scaling>
          <c:orientation val="minMax"/>
        </c:scaling>
        <c:delete val="0"/>
        <c:axPos val="b"/>
        <c:title>
          <c:tx>
            <c:rich>
              <a:bodyPr/>
              <a:lstStyle/>
              <a:p>
                <a:pPr>
                  <a:defRPr/>
                </a:pPr>
                <a:r>
                  <a:rPr lang="en-US" sz="1400"/>
                  <a:t>Geographic Regions</a:t>
                </a:r>
              </a:p>
            </c:rich>
          </c:tx>
          <c:layout>
            <c:manualLayout>
              <c:xMode val="edge"/>
              <c:yMode val="edge"/>
              <c:x val="0.384022716273886"/>
              <c:y val="0.95538689789725"/>
            </c:manualLayout>
          </c:layout>
          <c:overlay val="0"/>
        </c:title>
        <c:numFmt formatCode="General" sourceLinked="0"/>
        <c:majorTickMark val="out"/>
        <c:minorTickMark val="none"/>
        <c:tickLblPos val="nextTo"/>
        <c:txPr>
          <a:bodyPr rot="-5400000" vert="horz"/>
          <a:lstStyle/>
          <a:p>
            <a:pPr>
              <a:defRPr sz="1400" b="1"/>
            </a:pPr>
            <a:endParaRPr lang="en-US"/>
          </a:p>
        </c:txPr>
        <c:crossAx val="-2118003912"/>
        <c:crosses val="autoZero"/>
        <c:auto val="1"/>
        <c:lblAlgn val="ctr"/>
        <c:lblOffset val="100"/>
        <c:noMultiLvlLbl val="0"/>
      </c:catAx>
      <c:valAx>
        <c:axId val="-2118003912"/>
        <c:scaling>
          <c:orientation val="minMax"/>
        </c:scaling>
        <c:delete val="0"/>
        <c:axPos val="l"/>
        <c:majorGridlines/>
        <c:numFmt formatCode="0.00" sourceLinked="1"/>
        <c:majorTickMark val="out"/>
        <c:minorTickMark val="none"/>
        <c:tickLblPos val="nextTo"/>
        <c:txPr>
          <a:bodyPr/>
          <a:lstStyle/>
          <a:p>
            <a:pPr>
              <a:defRPr sz="1400" b="1"/>
            </a:pPr>
            <a:endParaRPr lang="en-US"/>
          </a:p>
        </c:txPr>
        <c:crossAx val="-2118009416"/>
        <c:crosses val="autoZero"/>
        <c:crossBetween val="between"/>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Figure 1C: Mass Public Shooting Casualties by Geographic Region (per 100,000 people)</a:t>
            </a:r>
            <a:endParaRPr lang="en-US">
              <a:effectLst/>
            </a:endParaRPr>
          </a:p>
        </c:rich>
      </c:tx>
      <c:layout>
        <c:manualLayout>
          <c:xMode val="edge"/>
          <c:yMode val="edge"/>
          <c:x val="0.151453116392853"/>
          <c:y val="0.0107142869194923"/>
        </c:manualLayout>
      </c:layout>
      <c:overlay val="0"/>
    </c:title>
    <c:autoTitleDeleted val="0"/>
    <c:plotArea>
      <c:layout>
        <c:manualLayout>
          <c:layoutTarget val="inner"/>
          <c:xMode val="edge"/>
          <c:yMode val="edge"/>
          <c:x val="0.0999956446687678"/>
          <c:y val="0.144856990422609"/>
          <c:w val="0.874685158626071"/>
          <c:h val="0.430819283556725"/>
        </c:manualLayout>
      </c:layout>
      <c:barChart>
        <c:barDir val="col"/>
        <c:grouping val="clustered"/>
        <c:varyColors val="0"/>
        <c:ser>
          <c:idx val="0"/>
          <c:order val="0"/>
          <c:tx>
            <c:strRef>
              <c:f>'Figure 1-2_new'!$T$1</c:f>
              <c:strCache>
                <c:ptCount val="1"/>
                <c:pt idx="0">
                  <c:v>Number of Casualties per 100,000 People</c:v>
                </c:pt>
              </c:strCache>
            </c:strRef>
          </c:tx>
          <c:invertIfNegative val="0"/>
          <c:dPt>
            <c:idx val="4"/>
            <c:invertIfNegative val="0"/>
            <c:bubble3D val="0"/>
            <c:spPr>
              <a:solidFill>
                <a:schemeClr val="accent1"/>
              </a:solidFill>
            </c:spPr>
            <c:extLst xmlns:c16r2="http://schemas.microsoft.com/office/drawing/2015/06/chart">
              <c:ext xmlns:c16="http://schemas.microsoft.com/office/drawing/2014/chart" uri="{C3380CC4-5D6E-409C-BE32-E72D297353CC}">
                <c16:uniqueId val="{00000001-D298-F845-ADCE-2862EF23A58E}"/>
              </c:ext>
            </c:extLst>
          </c:dPt>
          <c:dPt>
            <c:idx val="5"/>
            <c:invertIfNegative val="0"/>
            <c:bubble3D val="0"/>
            <c:spPr>
              <a:solidFill>
                <a:srgbClr val="FF0000"/>
              </a:solidFill>
            </c:spPr>
            <c:extLst xmlns:c16r2="http://schemas.microsoft.com/office/drawing/2015/06/chart">
              <c:ext xmlns:c16="http://schemas.microsoft.com/office/drawing/2014/chart" uri="{C3380CC4-5D6E-409C-BE32-E72D297353CC}">
                <c16:uniqueId val="{00000003-D298-F845-ADCE-2862EF23A58E}"/>
              </c:ext>
            </c:extLst>
          </c:dPt>
          <c:dPt>
            <c:idx val="7"/>
            <c:invertIfNegative val="0"/>
            <c:bubble3D val="0"/>
            <c:spPr>
              <a:solidFill>
                <a:schemeClr val="accent1"/>
              </a:solidFill>
            </c:spPr>
            <c:extLst xmlns:c16r2="http://schemas.microsoft.com/office/drawing/2015/06/chart">
              <c:ext xmlns:c16="http://schemas.microsoft.com/office/drawing/2014/chart" uri="{C3380CC4-5D6E-409C-BE32-E72D297353CC}">
                <c16:uniqueId val="{00000005-D298-F845-ADCE-2862EF23A58E}"/>
              </c:ext>
            </c:extLst>
          </c:dPt>
          <c:dPt>
            <c:idx val="10"/>
            <c:invertIfNegative val="0"/>
            <c:bubble3D val="0"/>
            <c:spPr>
              <a:solidFill>
                <a:schemeClr val="accent1"/>
              </a:solidFill>
            </c:spPr>
            <c:extLst xmlns:c16r2="http://schemas.microsoft.com/office/drawing/2015/06/chart">
              <c:ext xmlns:c16="http://schemas.microsoft.com/office/drawing/2014/chart" uri="{C3380CC4-5D6E-409C-BE32-E72D297353CC}">
                <c16:uniqueId val="{00000007-D298-F845-ADCE-2862EF23A58E}"/>
              </c:ext>
            </c:extLst>
          </c:dPt>
          <c:dLbls>
            <c:spPr>
              <a:noFill/>
              <a:ln>
                <a:noFill/>
              </a:ln>
              <a:effectLst/>
            </c:spPr>
            <c:txPr>
              <a:bodyPr wrap="square" lIns="38100" tIns="19050" rIns="38100" bIns="19050" anchor="ctr">
                <a:spAutoFit/>
              </a:bodyPr>
              <a:lstStyle/>
              <a:p>
                <a:pPr>
                  <a:defRPr sz="1400" b="1"/>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'Figure 1-2_new'!$S$2:$S$17</c:f>
              <c:strCache>
                <c:ptCount val="16"/>
                <c:pt idx="0">
                  <c:v>Western Asia</c:v>
                </c:pt>
                <c:pt idx="1">
                  <c:v>Sub-Saharan Africa</c:v>
                </c:pt>
                <c:pt idx="2">
                  <c:v>Northern Africa</c:v>
                </c:pt>
                <c:pt idx="3">
                  <c:v>South Central Asia</c:v>
                </c:pt>
                <c:pt idx="4">
                  <c:v>Western Europe</c:v>
                </c:pt>
                <c:pt idx="5">
                  <c:v>South America</c:v>
                </c:pt>
                <c:pt idx="6">
                  <c:v>United States</c:v>
                </c:pt>
                <c:pt idx="7">
                  <c:v>Southeast Asia</c:v>
                </c:pt>
                <c:pt idx="8">
                  <c:v>Northern Europe</c:v>
                </c:pt>
                <c:pt idx="9">
                  <c:v>Eastern Europe</c:v>
                </c:pt>
                <c:pt idx="10">
                  <c:v>Central America</c:v>
                </c:pt>
                <c:pt idx="11">
                  <c:v>Caribbean</c:v>
                </c:pt>
                <c:pt idx="12">
                  <c:v>Oceania</c:v>
                </c:pt>
                <c:pt idx="13">
                  <c:v>Southern Europe</c:v>
                </c:pt>
                <c:pt idx="14">
                  <c:v>Canada</c:v>
                </c:pt>
                <c:pt idx="15">
                  <c:v>East Asia (Likely China censorship)</c:v>
                </c:pt>
              </c:strCache>
            </c:strRef>
          </c:cat>
          <c:val>
            <c:numRef>
              <c:f>'Figure 1-2_new'!$T$2:$T$17</c:f>
              <c:numCache>
                <c:formatCode>0.00</c:formatCode>
                <c:ptCount val="16"/>
                <c:pt idx="0">
                  <c:v>2.354205607476635</c:v>
                </c:pt>
                <c:pt idx="1">
                  <c:v>2.222606382978723</c:v>
                </c:pt>
                <c:pt idx="2">
                  <c:v>1.05078125</c:v>
                </c:pt>
                <c:pt idx="3">
                  <c:v>0.601795665634675</c:v>
                </c:pt>
                <c:pt idx="4">
                  <c:v>0.445698924731183</c:v>
                </c:pt>
                <c:pt idx="5">
                  <c:v>0.302680965147453</c:v>
                </c:pt>
                <c:pt idx="6">
                  <c:v>0.244519392917369</c:v>
                </c:pt>
                <c:pt idx="7">
                  <c:v>0.209335727109515</c:v>
                </c:pt>
                <c:pt idx="8">
                  <c:v>0.165625</c:v>
                </c:pt>
                <c:pt idx="9">
                  <c:v>0.147811447811448</c:v>
                </c:pt>
                <c:pt idx="10">
                  <c:v>0.114285714285714</c:v>
                </c:pt>
                <c:pt idx="11">
                  <c:v>0.105128205128205</c:v>
                </c:pt>
                <c:pt idx="12">
                  <c:v>0.1</c:v>
                </c:pt>
                <c:pt idx="13">
                  <c:v>0.0536423841059603</c:v>
                </c:pt>
                <c:pt idx="14">
                  <c:v>0.0124223602484472</c:v>
                </c:pt>
                <c:pt idx="15">
                  <c:v>0.00143322475570033</c:v>
                </c:pt>
              </c:numCache>
            </c:numRef>
          </c:val>
          <c:extLst xmlns:c16r2="http://schemas.microsoft.com/office/drawing/2015/06/chart">
            <c:ext xmlns:c16="http://schemas.microsoft.com/office/drawing/2014/chart" uri="{C3380CC4-5D6E-409C-BE32-E72D297353CC}">
              <c16:uniqueId val="{00000008-D298-F845-ADCE-2862EF23A58E}"/>
            </c:ext>
          </c:extLst>
        </c:ser>
        <c:dLbls>
          <c:showLegendKey val="0"/>
          <c:showVal val="0"/>
          <c:showCatName val="0"/>
          <c:showSerName val="0"/>
          <c:showPercent val="0"/>
          <c:showBubbleSize val="0"/>
        </c:dLbls>
        <c:gapWidth val="150"/>
        <c:axId val="-2117964056"/>
        <c:axId val="-2125336440"/>
      </c:barChart>
      <c:catAx>
        <c:axId val="-2117964056"/>
        <c:scaling>
          <c:orientation val="minMax"/>
        </c:scaling>
        <c:delete val="0"/>
        <c:axPos val="b"/>
        <c:title>
          <c:tx>
            <c:rich>
              <a:bodyPr/>
              <a:lstStyle/>
              <a:p>
                <a:pPr>
                  <a:defRPr/>
                </a:pPr>
                <a:r>
                  <a:rPr lang="en-US" sz="1400"/>
                  <a:t>Geographic Regions</a:t>
                </a:r>
              </a:p>
            </c:rich>
          </c:tx>
          <c:layout>
            <c:manualLayout>
              <c:xMode val="edge"/>
              <c:yMode val="edge"/>
              <c:x val="0.402824367233816"/>
              <c:y val="0.912991174441563"/>
            </c:manualLayout>
          </c:layout>
          <c:overlay val="0"/>
        </c:title>
        <c:numFmt formatCode="General" sourceLinked="0"/>
        <c:majorTickMark val="out"/>
        <c:minorTickMark val="none"/>
        <c:tickLblPos val="nextTo"/>
        <c:txPr>
          <a:bodyPr rot="-5400000" vert="horz"/>
          <a:lstStyle/>
          <a:p>
            <a:pPr>
              <a:defRPr sz="1400" b="1"/>
            </a:pPr>
            <a:endParaRPr lang="en-US"/>
          </a:p>
        </c:txPr>
        <c:crossAx val="-2125336440"/>
        <c:crosses val="autoZero"/>
        <c:auto val="1"/>
        <c:lblAlgn val="ctr"/>
        <c:lblOffset val="100"/>
        <c:noMultiLvlLbl val="0"/>
      </c:catAx>
      <c:valAx>
        <c:axId val="-2125336440"/>
        <c:scaling>
          <c:orientation val="minMax"/>
          <c:max val="3.0"/>
          <c:min val="0.0"/>
        </c:scaling>
        <c:delete val="0"/>
        <c:axPos val="l"/>
        <c:majorGridlines/>
        <c:numFmt formatCode="0.00" sourceLinked="1"/>
        <c:majorTickMark val="out"/>
        <c:minorTickMark val="none"/>
        <c:tickLblPos val="nextTo"/>
        <c:txPr>
          <a:bodyPr/>
          <a:lstStyle/>
          <a:p>
            <a:pPr>
              <a:defRPr sz="1400" b="1"/>
            </a:pPr>
            <a:endParaRPr lang="en-US"/>
          </a:p>
        </c:txPr>
        <c:crossAx val="-2117964056"/>
        <c:crosses val="autoZero"/>
        <c:crossBetween val="between"/>
      </c:valAx>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800" b="1" i="0" baseline="0">
                <a:effectLst/>
              </a:rPr>
              <a:t>Figure 1D: Mass Public Shooting Attacks by Geographic Region (per 1 million people)</a:t>
            </a:r>
            <a:endParaRPr lang="en-US">
              <a:effectLst/>
            </a:endParaRPr>
          </a:p>
        </c:rich>
      </c:tx>
      <c:overlay val="0"/>
    </c:title>
    <c:autoTitleDeleted val="0"/>
    <c:plotArea>
      <c:layout>
        <c:manualLayout>
          <c:layoutTarget val="inner"/>
          <c:xMode val="edge"/>
          <c:yMode val="edge"/>
          <c:x val="0.121405392488067"/>
          <c:y val="0.147850767883632"/>
          <c:w val="0.861075713768152"/>
          <c:h val="0.420092316221959"/>
        </c:manualLayout>
      </c:layout>
      <c:barChart>
        <c:barDir val="col"/>
        <c:grouping val="clustered"/>
        <c:varyColors val="0"/>
        <c:ser>
          <c:idx val="0"/>
          <c:order val="0"/>
          <c:tx>
            <c:strRef>
              <c:f>'Figure 1-2_new'!$W$1</c:f>
              <c:strCache>
                <c:ptCount val="1"/>
                <c:pt idx="0">
                  <c:v>Number of Attacks per 1 million People</c:v>
                </c:pt>
              </c:strCache>
            </c:strRef>
          </c:tx>
          <c:invertIfNegative val="0"/>
          <c:dPt>
            <c:idx val="4"/>
            <c:invertIfNegative val="0"/>
            <c:bubble3D val="0"/>
            <c:spPr>
              <a:solidFill>
                <a:schemeClr val="accent1"/>
              </a:solidFill>
            </c:spPr>
            <c:extLst xmlns:c16r2="http://schemas.microsoft.com/office/drawing/2015/06/chart">
              <c:ext xmlns:c16="http://schemas.microsoft.com/office/drawing/2014/chart" uri="{C3380CC4-5D6E-409C-BE32-E72D297353CC}">
                <c16:uniqueId val="{00000001-87EF-6643-B3D6-62288CF3CA9F}"/>
              </c:ext>
            </c:extLst>
          </c:dPt>
          <c:dPt>
            <c:idx val="5"/>
            <c:invertIfNegative val="0"/>
            <c:bubble3D val="0"/>
            <c:spPr>
              <a:solidFill>
                <a:srgbClr val="FF0000"/>
              </a:solidFill>
            </c:spPr>
            <c:extLst xmlns:c16r2="http://schemas.microsoft.com/office/drawing/2015/06/chart">
              <c:ext xmlns:c16="http://schemas.microsoft.com/office/drawing/2014/chart" uri="{C3380CC4-5D6E-409C-BE32-E72D297353CC}">
                <c16:uniqueId val="{00000003-87EF-6643-B3D6-62288CF3CA9F}"/>
              </c:ext>
            </c:extLst>
          </c:dPt>
          <c:dPt>
            <c:idx val="11"/>
            <c:invertIfNegative val="0"/>
            <c:bubble3D val="0"/>
            <c:spPr>
              <a:solidFill>
                <a:schemeClr val="accent1"/>
              </a:solidFill>
            </c:spPr>
            <c:extLst xmlns:c16r2="http://schemas.microsoft.com/office/drawing/2015/06/chart">
              <c:ext xmlns:c16="http://schemas.microsoft.com/office/drawing/2014/chart" uri="{C3380CC4-5D6E-409C-BE32-E72D297353CC}">
                <c16:uniqueId val="{00000005-87EF-6643-B3D6-62288CF3CA9F}"/>
              </c:ext>
            </c:extLst>
          </c:dPt>
          <c:dLbls>
            <c:spPr>
              <a:noFill/>
              <a:ln>
                <a:noFill/>
              </a:ln>
              <a:effectLst/>
            </c:spPr>
            <c:txPr>
              <a:bodyPr wrap="square" lIns="38100" tIns="19050" rIns="38100" bIns="19050" anchor="ctr">
                <a:spAutoFit/>
              </a:bodyPr>
              <a:lstStyle/>
              <a:p>
                <a:pPr>
                  <a:defRPr sz="1400" b="1"/>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'Figure 1-2_new'!$V$2:$V$17</c:f>
              <c:strCache>
                <c:ptCount val="16"/>
                <c:pt idx="0">
                  <c:v>Western Asia</c:v>
                </c:pt>
                <c:pt idx="1">
                  <c:v>Sub-Saharan Africa</c:v>
                </c:pt>
                <c:pt idx="2">
                  <c:v>Northern Africa</c:v>
                </c:pt>
                <c:pt idx="3">
                  <c:v>South Central Asia</c:v>
                </c:pt>
                <c:pt idx="4">
                  <c:v>South America</c:v>
                </c:pt>
                <c:pt idx="5">
                  <c:v>United States</c:v>
                </c:pt>
                <c:pt idx="6">
                  <c:v>Southeast Asia</c:v>
                </c:pt>
                <c:pt idx="7">
                  <c:v>Eastern Europe</c:v>
                </c:pt>
                <c:pt idx="8">
                  <c:v>Oceania</c:v>
                </c:pt>
                <c:pt idx="9">
                  <c:v>Western Europe</c:v>
                </c:pt>
                <c:pt idx="10">
                  <c:v>Central America</c:v>
                </c:pt>
                <c:pt idx="11">
                  <c:v>Southern Europe</c:v>
                </c:pt>
                <c:pt idx="12">
                  <c:v>Northern Europe</c:v>
                </c:pt>
                <c:pt idx="13">
                  <c:v>Caribbean</c:v>
                </c:pt>
                <c:pt idx="14">
                  <c:v>Canada</c:v>
                </c:pt>
                <c:pt idx="15">
                  <c:v>East Asia (Likely China censorship)</c:v>
                </c:pt>
              </c:strCache>
            </c:strRef>
          </c:cat>
          <c:val>
            <c:numRef>
              <c:f>'Figure 1-2_new'!$W$2:$W$17</c:f>
              <c:numCache>
                <c:formatCode>0.00</c:formatCode>
                <c:ptCount val="16"/>
                <c:pt idx="0">
                  <c:v>1.785046728971963</c:v>
                </c:pt>
                <c:pt idx="1">
                  <c:v>1.070478723404255</c:v>
                </c:pt>
                <c:pt idx="2">
                  <c:v>0.826822916666667</c:v>
                </c:pt>
                <c:pt idx="3">
                  <c:v>0.456965944272446</c:v>
                </c:pt>
                <c:pt idx="4">
                  <c:v>0.276139410187668</c:v>
                </c:pt>
                <c:pt idx="5">
                  <c:v>0.178752107925801</c:v>
                </c:pt>
                <c:pt idx="6">
                  <c:v>0.177737881508079</c:v>
                </c:pt>
                <c:pt idx="7">
                  <c:v>0.154882154882155</c:v>
                </c:pt>
                <c:pt idx="8">
                  <c:v>0.121212121212121</c:v>
                </c:pt>
                <c:pt idx="9">
                  <c:v>0.0913978494623656</c:v>
                </c:pt>
                <c:pt idx="10">
                  <c:v>0.0748299319727891</c:v>
                </c:pt>
                <c:pt idx="11">
                  <c:v>0.0728476821192053</c:v>
                </c:pt>
                <c:pt idx="12">
                  <c:v>0.0520833333333333</c:v>
                </c:pt>
                <c:pt idx="13">
                  <c:v>0.0512820512820513</c:v>
                </c:pt>
                <c:pt idx="14">
                  <c:v>0.031055900621118</c:v>
                </c:pt>
                <c:pt idx="15">
                  <c:v>0.00195439739413681</c:v>
                </c:pt>
              </c:numCache>
            </c:numRef>
          </c:val>
          <c:extLst xmlns:c16r2="http://schemas.microsoft.com/office/drawing/2015/06/chart">
            <c:ext xmlns:c16="http://schemas.microsoft.com/office/drawing/2014/chart" uri="{C3380CC4-5D6E-409C-BE32-E72D297353CC}">
              <c16:uniqueId val="{00000006-87EF-6643-B3D6-62288CF3CA9F}"/>
            </c:ext>
          </c:extLst>
        </c:ser>
        <c:dLbls>
          <c:dLblPos val="outEnd"/>
          <c:showLegendKey val="0"/>
          <c:showVal val="1"/>
          <c:showCatName val="0"/>
          <c:showSerName val="0"/>
          <c:showPercent val="0"/>
          <c:showBubbleSize val="0"/>
        </c:dLbls>
        <c:gapWidth val="150"/>
        <c:axId val="-2117681352"/>
        <c:axId val="-2118035416"/>
      </c:barChart>
      <c:catAx>
        <c:axId val="-2117681352"/>
        <c:scaling>
          <c:orientation val="minMax"/>
        </c:scaling>
        <c:delete val="0"/>
        <c:axPos val="b"/>
        <c:title>
          <c:tx>
            <c:rich>
              <a:bodyPr/>
              <a:lstStyle/>
              <a:p>
                <a:pPr>
                  <a:defRPr/>
                </a:pPr>
                <a:r>
                  <a:rPr lang="en-US" sz="1400"/>
                  <a:t>Geographic Region</a:t>
                </a:r>
              </a:p>
            </c:rich>
          </c:tx>
          <c:layout>
            <c:manualLayout>
              <c:xMode val="edge"/>
              <c:yMode val="edge"/>
              <c:x val="0.411288108217242"/>
              <c:y val="0.90914658152487"/>
            </c:manualLayout>
          </c:layout>
          <c:overlay val="0"/>
        </c:title>
        <c:numFmt formatCode="General" sourceLinked="0"/>
        <c:majorTickMark val="out"/>
        <c:minorTickMark val="none"/>
        <c:tickLblPos val="nextTo"/>
        <c:txPr>
          <a:bodyPr rot="-5400000" vert="horz"/>
          <a:lstStyle/>
          <a:p>
            <a:pPr>
              <a:defRPr sz="1400" b="1"/>
            </a:pPr>
            <a:endParaRPr lang="en-US"/>
          </a:p>
        </c:txPr>
        <c:crossAx val="-2118035416"/>
        <c:crosses val="autoZero"/>
        <c:auto val="1"/>
        <c:lblAlgn val="ctr"/>
        <c:lblOffset val="100"/>
        <c:noMultiLvlLbl val="0"/>
      </c:catAx>
      <c:valAx>
        <c:axId val="-2118035416"/>
        <c:scaling>
          <c:orientation val="minMax"/>
          <c:max val="2.0"/>
        </c:scaling>
        <c:delete val="0"/>
        <c:axPos val="l"/>
        <c:majorGridlines/>
        <c:numFmt formatCode="0.00" sourceLinked="1"/>
        <c:majorTickMark val="out"/>
        <c:minorTickMark val="none"/>
        <c:tickLblPos val="nextTo"/>
        <c:txPr>
          <a:bodyPr/>
          <a:lstStyle/>
          <a:p>
            <a:pPr>
              <a:defRPr sz="1400" b="1"/>
            </a:pPr>
            <a:endParaRPr lang="en-US"/>
          </a:p>
        </c:txPr>
        <c:crossAx val="-2117681352"/>
        <c:crosses val="autoZero"/>
        <c:crossBetween val="between"/>
      </c:valAx>
    </c:plotArea>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800" b="1" i="0" baseline="0">
                <a:effectLst/>
              </a:rPr>
              <a:t>Figure 2: How Deadly are Mass Public Shootings in Different Parts of the World: Number of People Killed per attack</a:t>
            </a:r>
            <a:endParaRPr lang="en-US">
              <a:effectLst/>
            </a:endParaRPr>
          </a:p>
        </c:rich>
      </c:tx>
      <c:overlay val="0"/>
    </c:title>
    <c:autoTitleDeleted val="0"/>
    <c:plotArea>
      <c:layout>
        <c:manualLayout>
          <c:layoutTarget val="inner"/>
          <c:xMode val="edge"/>
          <c:yMode val="edge"/>
          <c:x val="0.121405392488067"/>
          <c:y val="0.147850767883632"/>
          <c:w val="0.861075713768152"/>
          <c:h val="0.420092316221959"/>
        </c:manualLayout>
      </c:layout>
      <c:barChart>
        <c:barDir val="col"/>
        <c:grouping val="clustered"/>
        <c:varyColors val="0"/>
        <c:ser>
          <c:idx val="0"/>
          <c:order val="0"/>
          <c:tx>
            <c:strRef>
              <c:f>'Figure 1-2_new'!$Z$1</c:f>
              <c:strCache>
                <c:ptCount val="1"/>
                <c:pt idx="0">
                  <c:v>Number of People Killed per attack</c:v>
                </c:pt>
              </c:strCache>
            </c:strRef>
          </c:tx>
          <c:invertIfNegative val="0"/>
          <c:dPt>
            <c:idx val="7"/>
            <c:invertIfNegative val="0"/>
            <c:bubble3D val="0"/>
            <c:spPr>
              <a:solidFill>
                <a:schemeClr val="accent1"/>
              </a:solidFill>
            </c:spPr>
            <c:extLst xmlns:c16r2="http://schemas.microsoft.com/office/drawing/2015/06/chart">
              <c:ext xmlns:c16="http://schemas.microsoft.com/office/drawing/2014/chart" uri="{C3380CC4-5D6E-409C-BE32-E72D297353CC}">
                <c16:uniqueId val="{00000001-8E51-914E-901F-28FD4709BE64}"/>
              </c:ext>
            </c:extLst>
          </c:dPt>
          <c:dPt>
            <c:idx val="9"/>
            <c:invertIfNegative val="0"/>
            <c:bubble3D val="0"/>
            <c:spPr>
              <a:solidFill>
                <a:srgbClr val="FF0000"/>
              </a:solidFill>
            </c:spPr>
            <c:extLst xmlns:c16r2="http://schemas.microsoft.com/office/drawing/2015/06/chart">
              <c:ext xmlns:c16="http://schemas.microsoft.com/office/drawing/2014/chart" uri="{C3380CC4-5D6E-409C-BE32-E72D297353CC}">
                <c16:uniqueId val="{00000003-8E51-914E-901F-28FD4709BE64}"/>
              </c:ext>
            </c:extLst>
          </c:dPt>
          <c:dPt>
            <c:idx val="11"/>
            <c:invertIfNegative val="0"/>
            <c:bubble3D val="0"/>
            <c:spPr>
              <a:solidFill>
                <a:schemeClr val="accent1"/>
              </a:solidFill>
            </c:spPr>
            <c:extLst xmlns:c16r2="http://schemas.microsoft.com/office/drawing/2015/06/chart">
              <c:ext xmlns:c16="http://schemas.microsoft.com/office/drawing/2014/chart" uri="{C3380CC4-5D6E-409C-BE32-E72D297353CC}">
                <c16:uniqueId val="{00000005-8E51-914E-901F-28FD4709BE64}"/>
              </c:ext>
            </c:extLst>
          </c:dPt>
          <c:dPt>
            <c:idx val="13"/>
            <c:invertIfNegative val="0"/>
            <c:bubble3D val="0"/>
            <c:spPr>
              <a:solidFill>
                <a:schemeClr val="accent1"/>
              </a:solidFill>
            </c:spPr>
            <c:extLst xmlns:c16r2="http://schemas.microsoft.com/office/drawing/2015/06/chart">
              <c:ext xmlns:c16="http://schemas.microsoft.com/office/drawing/2014/chart" uri="{C3380CC4-5D6E-409C-BE32-E72D297353CC}">
                <c16:uniqueId val="{00000007-8E51-914E-901F-28FD4709BE64}"/>
              </c:ext>
            </c:extLst>
          </c:dPt>
          <c:dLbls>
            <c:spPr>
              <a:noFill/>
              <a:ln>
                <a:noFill/>
              </a:ln>
              <a:effectLst/>
            </c:spPr>
            <c:txPr>
              <a:bodyPr wrap="square" lIns="38100" tIns="19050" rIns="38100" bIns="19050" anchor="ctr">
                <a:spAutoFit/>
              </a:bodyPr>
              <a:lstStyle/>
              <a:p>
                <a:pPr>
                  <a:defRPr sz="1400" b="1"/>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'Figure 1-2_new'!$Y$2:$Y$17</c:f>
              <c:strCache>
                <c:ptCount val="16"/>
                <c:pt idx="0">
                  <c:v>Northern Europe</c:v>
                </c:pt>
                <c:pt idx="1">
                  <c:v>Sub-Saharan Africa</c:v>
                </c:pt>
                <c:pt idx="2">
                  <c:v>Western Europe</c:v>
                </c:pt>
                <c:pt idx="3">
                  <c:v>South America</c:v>
                </c:pt>
                <c:pt idx="4">
                  <c:v>Northern Africa</c:v>
                </c:pt>
                <c:pt idx="5">
                  <c:v>Central America</c:v>
                </c:pt>
                <c:pt idx="6">
                  <c:v>Western Asia</c:v>
                </c:pt>
                <c:pt idx="7">
                  <c:v>South Central Asia</c:v>
                </c:pt>
                <c:pt idx="8">
                  <c:v>Southeast Asia</c:v>
                </c:pt>
                <c:pt idx="9">
                  <c:v>United States</c:v>
                </c:pt>
                <c:pt idx="10">
                  <c:v>Eastern Europe</c:v>
                </c:pt>
                <c:pt idx="11">
                  <c:v>Southern Europe</c:v>
                </c:pt>
                <c:pt idx="12">
                  <c:v>Oceania</c:v>
                </c:pt>
                <c:pt idx="13">
                  <c:v>East Asia (Likely China censorship)</c:v>
                </c:pt>
                <c:pt idx="14">
                  <c:v>Caribbean</c:v>
                </c:pt>
                <c:pt idx="15">
                  <c:v>Canada</c:v>
                </c:pt>
              </c:strCache>
            </c:strRef>
          </c:cat>
          <c:val>
            <c:numRef>
              <c:f>'Figure 1-2_new'!$Z$2:$Z$17</c:f>
              <c:numCache>
                <c:formatCode>0.0</c:formatCode>
                <c:ptCount val="16"/>
                <c:pt idx="0">
                  <c:v>20.4</c:v>
                </c:pt>
                <c:pt idx="1">
                  <c:v>15.72670807453416</c:v>
                </c:pt>
                <c:pt idx="2">
                  <c:v>14.41176470588235</c:v>
                </c:pt>
                <c:pt idx="3">
                  <c:v>9.291262135922331</c:v>
                </c:pt>
                <c:pt idx="4">
                  <c:v>9.259842519685038</c:v>
                </c:pt>
                <c:pt idx="5">
                  <c:v>9.181818181818182</c:v>
                </c:pt>
                <c:pt idx="6">
                  <c:v>8.735602094240837</c:v>
                </c:pt>
                <c:pt idx="7">
                  <c:v>8.45392953929539</c:v>
                </c:pt>
                <c:pt idx="8">
                  <c:v>7.535353535353535</c:v>
                </c:pt>
                <c:pt idx="9">
                  <c:v>7.433962264150943</c:v>
                </c:pt>
                <c:pt idx="10">
                  <c:v>6.5</c:v>
                </c:pt>
                <c:pt idx="11">
                  <c:v>6.272727272727272</c:v>
                </c:pt>
                <c:pt idx="12">
                  <c:v>6.0</c:v>
                </c:pt>
                <c:pt idx="13">
                  <c:v>5.666666666666667</c:v>
                </c:pt>
                <c:pt idx="14">
                  <c:v>5.0</c:v>
                </c:pt>
                <c:pt idx="15">
                  <c:v>4.0</c:v>
                </c:pt>
              </c:numCache>
            </c:numRef>
          </c:val>
          <c:extLst xmlns:c16r2="http://schemas.microsoft.com/office/drawing/2015/06/chart">
            <c:ext xmlns:c16="http://schemas.microsoft.com/office/drawing/2014/chart" uri="{C3380CC4-5D6E-409C-BE32-E72D297353CC}">
              <c16:uniqueId val="{00000008-8E51-914E-901F-28FD4709BE64}"/>
            </c:ext>
          </c:extLst>
        </c:ser>
        <c:dLbls>
          <c:dLblPos val="outEnd"/>
          <c:showLegendKey val="0"/>
          <c:showVal val="1"/>
          <c:showCatName val="0"/>
          <c:showSerName val="0"/>
          <c:showPercent val="0"/>
          <c:showBubbleSize val="0"/>
        </c:dLbls>
        <c:gapWidth val="150"/>
        <c:axId val="-2117646552"/>
        <c:axId val="-2117665160"/>
      </c:barChart>
      <c:catAx>
        <c:axId val="-2117646552"/>
        <c:scaling>
          <c:orientation val="minMax"/>
        </c:scaling>
        <c:delete val="0"/>
        <c:axPos val="b"/>
        <c:title>
          <c:tx>
            <c:rich>
              <a:bodyPr/>
              <a:lstStyle/>
              <a:p>
                <a:pPr>
                  <a:defRPr/>
                </a:pPr>
                <a:r>
                  <a:rPr lang="en-US" sz="1400"/>
                  <a:t>Geographic Region</a:t>
                </a:r>
              </a:p>
            </c:rich>
          </c:tx>
          <c:layout>
            <c:manualLayout>
              <c:xMode val="edge"/>
              <c:yMode val="edge"/>
              <c:x val="0.411288108217242"/>
              <c:y val="0.90914658152487"/>
            </c:manualLayout>
          </c:layout>
          <c:overlay val="0"/>
        </c:title>
        <c:numFmt formatCode="General" sourceLinked="0"/>
        <c:majorTickMark val="out"/>
        <c:minorTickMark val="none"/>
        <c:tickLblPos val="nextTo"/>
        <c:txPr>
          <a:bodyPr rot="-5400000" vert="horz"/>
          <a:lstStyle/>
          <a:p>
            <a:pPr>
              <a:defRPr sz="1400" b="1"/>
            </a:pPr>
            <a:endParaRPr lang="en-US"/>
          </a:p>
        </c:txPr>
        <c:crossAx val="-2117665160"/>
        <c:crosses val="autoZero"/>
        <c:auto val="1"/>
        <c:lblAlgn val="ctr"/>
        <c:lblOffset val="100"/>
        <c:noMultiLvlLbl val="0"/>
      </c:catAx>
      <c:valAx>
        <c:axId val="-2117665160"/>
        <c:scaling>
          <c:orientation val="minMax"/>
        </c:scaling>
        <c:delete val="0"/>
        <c:axPos val="l"/>
        <c:majorGridlines/>
        <c:numFmt formatCode="0.0" sourceLinked="1"/>
        <c:majorTickMark val="out"/>
        <c:minorTickMark val="none"/>
        <c:tickLblPos val="nextTo"/>
        <c:txPr>
          <a:bodyPr/>
          <a:lstStyle/>
          <a:p>
            <a:pPr>
              <a:defRPr sz="1400" b="1"/>
            </a:pPr>
            <a:endParaRPr lang="en-US"/>
          </a:p>
        </c:txPr>
        <c:crossAx val="-2117646552"/>
        <c:crosses val="autoZero"/>
        <c:crossBetween val="between"/>
      </c:valAx>
    </c:plotArea>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scatterChart>
        <c:scatterStyle val="lineMarker"/>
        <c:varyColors val="0"/>
        <c:ser>
          <c:idx val="0"/>
          <c:order val="0"/>
          <c:tx>
            <c:strRef>
              <c:f>'Fig 3 # of Ppl Killed&amp;Wounded'!$B$1</c:f>
              <c:strCache>
                <c:ptCount val="1"/>
                <c:pt idx="0">
                  <c:v>Number of People Killed per 100,000 People</c:v>
                </c:pt>
              </c:strCache>
            </c:strRef>
          </c:tx>
          <c:spPr>
            <a:ln w="47625">
              <a:noFill/>
            </a:ln>
          </c:spPr>
          <c:dLbls>
            <c:dLbl>
              <c:idx val="0"/>
              <c:tx>
                <c:rich>
                  <a:bodyPr/>
                  <a:lstStyle/>
                  <a:p>
                    <a:r>
                      <a:rPr lang="en-US"/>
                      <a:t>Afghanistan</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53D-8F44-9219-58C5E055D633}"/>
                </c:ext>
              </c:extLst>
            </c:dLbl>
            <c:dLbl>
              <c:idx val="1"/>
              <c:tx>
                <c:rich>
                  <a:bodyPr/>
                  <a:lstStyle/>
                  <a:p>
                    <a:r>
                      <a:rPr lang="en-US"/>
                      <a:t>Algeria</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53D-8F44-9219-58C5E055D633}"/>
                </c:ext>
              </c:extLst>
            </c:dLbl>
            <c:dLbl>
              <c:idx val="2"/>
              <c:tx>
                <c:rich>
                  <a:bodyPr/>
                  <a:lstStyle/>
                  <a:p>
                    <a:r>
                      <a:rPr lang="en-US"/>
                      <a:t>Angola</a:t>
                    </a:r>
                  </a:p>
                </c:rich>
              </c:tx>
              <c:dLblPos val="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53D-8F44-9219-58C5E055D633}"/>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53D-8F44-9219-58C5E055D633}"/>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53D-8F44-9219-58C5E055D633}"/>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53D-8F44-9219-58C5E055D633}"/>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53D-8F44-9219-58C5E055D633}"/>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53D-8F44-9219-58C5E055D633}"/>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53D-8F44-9219-58C5E055D633}"/>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53D-8F44-9219-58C5E055D633}"/>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053D-8F44-9219-58C5E055D633}"/>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053D-8F44-9219-58C5E055D633}"/>
                </c:ext>
              </c:extLst>
            </c:dLbl>
            <c:dLbl>
              <c:idx val="12"/>
              <c:tx>
                <c:rich>
                  <a:bodyPr/>
                  <a:lstStyle/>
                  <a:p>
                    <a:r>
                      <a:rPr lang="en-US"/>
                      <a:t>Burundi</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053D-8F44-9219-58C5E055D633}"/>
                </c:ext>
              </c:extLst>
            </c:dLbl>
            <c:dLbl>
              <c:idx val="13"/>
              <c:tx>
                <c:rich>
                  <a:bodyPr wrap="square" lIns="38100" tIns="19050" rIns="38100" bIns="19050" anchor="ctr">
                    <a:spAutoFit/>
                  </a:bodyPr>
                  <a:lstStyle/>
                  <a:p>
                    <a:pPr>
                      <a:defRPr/>
                    </a:pPr>
                    <a:r>
                      <a:rPr lang="en-US"/>
                      <a:t>Cameroon</a:t>
                    </a:r>
                  </a:p>
                </c:rich>
              </c:tx>
              <c:spPr>
                <a:noFill/>
                <a:ln>
                  <a:noFill/>
                </a:ln>
                <a:effectLst/>
              </c:sp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053D-8F44-9219-58C5E055D633}"/>
                </c:ext>
              </c:extLst>
            </c:dLbl>
            <c:dLbl>
              <c:idx val="14"/>
              <c:tx>
                <c:rich>
                  <a:bodyPr wrap="square" lIns="38100" tIns="19050" rIns="38100" bIns="19050" anchor="ctr">
                    <a:spAutoFit/>
                  </a:bodyPr>
                  <a:lstStyle/>
                  <a:p>
                    <a:pPr>
                      <a:defRPr/>
                    </a:pPr>
                    <a:r>
                      <a:rPr lang="en-US"/>
                      <a:t>Central African Republic</a:t>
                    </a:r>
                  </a:p>
                </c:rich>
              </c:tx>
              <c:spPr>
                <a:noFill/>
                <a:ln>
                  <a:noFill/>
                </a:ln>
                <a:effectLst/>
              </c:spPr>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053D-8F44-9219-58C5E055D633}"/>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053D-8F44-9219-58C5E055D633}"/>
                </c:ext>
              </c:extLst>
            </c:dLbl>
            <c:dLbl>
              <c:idx val="16"/>
              <c:tx>
                <c:rich>
                  <a:bodyPr/>
                  <a:lstStyle/>
                  <a:p>
                    <a:r>
                      <a:rPr lang="en-US"/>
                      <a:t>Colombia</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053D-8F44-9219-58C5E055D633}"/>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053D-8F44-9219-58C5E055D633}"/>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053D-8F44-9219-58C5E055D633}"/>
                </c:ext>
              </c:extLst>
            </c:dLbl>
            <c:dLbl>
              <c:idx val="1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053D-8F44-9219-58C5E055D633}"/>
                </c:ext>
              </c:extLst>
            </c:dLbl>
            <c:dLbl>
              <c:idx val="2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053D-8F44-9219-58C5E055D633}"/>
                </c:ext>
              </c:extLst>
            </c:dLbl>
            <c:dLbl>
              <c:idx val="2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053D-8F44-9219-58C5E055D633}"/>
                </c:ext>
              </c:extLst>
            </c:dLbl>
            <c:dLbl>
              <c:idx val="2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053D-8F44-9219-58C5E055D633}"/>
                </c:ext>
              </c:extLst>
            </c:dLbl>
            <c:dLbl>
              <c:idx val="2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053D-8F44-9219-58C5E055D633}"/>
                </c:ext>
              </c:extLst>
            </c:dLbl>
            <c:dLbl>
              <c:idx val="2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053D-8F44-9219-58C5E055D633}"/>
                </c:ext>
              </c:extLst>
            </c:dLbl>
            <c:dLbl>
              <c:idx val="2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053D-8F44-9219-58C5E055D633}"/>
                </c:ext>
              </c:extLst>
            </c:dLbl>
            <c:dLbl>
              <c:idx val="26"/>
              <c:tx>
                <c:rich>
                  <a:bodyPr/>
                  <a:lstStyle/>
                  <a:p>
                    <a:r>
                      <a:rPr lang="en-US"/>
                      <a:t>Guyana</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053D-8F44-9219-58C5E055D633}"/>
                </c:ext>
              </c:extLst>
            </c:dLbl>
            <c:dLbl>
              <c:idx val="2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053D-8F44-9219-58C5E055D633}"/>
                </c:ext>
              </c:extLst>
            </c:dLbl>
            <c:dLbl>
              <c:idx val="2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053D-8F44-9219-58C5E055D633}"/>
                </c:ext>
              </c:extLst>
            </c:dLbl>
            <c:dLbl>
              <c:idx val="2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053D-8F44-9219-58C5E055D633}"/>
                </c:ext>
              </c:extLst>
            </c:dLbl>
            <c:dLbl>
              <c:idx val="3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053D-8F44-9219-58C5E055D633}"/>
                </c:ext>
              </c:extLst>
            </c:dLbl>
            <c:dLbl>
              <c:idx val="3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053D-8F44-9219-58C5E055D633}"/>
                </c:ext>
              </c:extLst>
            </c:dLbl>
            <c:dLbl>
              <c:idx val="32"/>
              <c:tx>
                <c:rich>
                  <a:bodyPr/>
                  <a:lstStyle/>
                  <a:p>
                    <a:r>
                      <a:rPr lang="en-US"/>
                      <a:t>Iraq</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053D-8F44-9219-58C5E055D633}"/>
                </c:ext>
              </c:extLst>
            </c:dLbl>
            <c:dLbl>
              <c:idx val="3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053D-8F44-9219-58C5E055D633}"/>
                </c:ext>
              </c:extLst>
            </c:dLbl>
            <c:dLbl>
              <c:idx val="34"/>
              <c:tx>
                <c:rich>
                  <a:bodyPr/>
                  <a:lstStyle/>
                  <a:p>
                    <a:r>
                      <a:rPr lang="en-US"/>
                      <a:t>Israel</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053D-8F44-9219-58C5E055D633}"/>
                </c:ext>
              </c:extLst>
            </c:dLbl>
            <c:dLbl>
              <c:idx val="3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053D-8F44-9219-58C5E055D633}"/>
                </c:ext>
              </c:extLst>
            </c:dLbl>
            <c:dLbl>
              <c:idx val="36"/>
              <c:tx>
                <c:rich>
                  <a:bodyPr/>
                  <a:lstStyle/>
                  <a:p>
                    <a:r>
                      <a:rPr lang="en-US"/>
                      <a:t>Ivory Coast</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053D-8F44-9219-58C5E055D633}"/>
                </c:ext>
              </c:extLst>
            </c:dLbl>
            <c:dLbl>
              <c:idx val="3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053D-8F44-9219-58C5E055D633}"/>
                </c:ext>
              </c:extLst>
            </c:dLbl>
            <c:dLbl>
              <c:idx val="3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053D-8F44-9219-58C5E055D633}"/>
                </c:ext>
              </c:extLst>
            </c:dLbl>
            <c:dLbl>
              <c:idx val="3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053D-8F44-9219-58C5E055D633}"/>
                </c:ext>
              </c:extLst>
            </c:dLbl>
            <c:dLbl>
              <c:idx val="4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053D-8F44-9219-58C5E055D633}"/>
                </c:ext>
              </c:extLst>
            </c:dLbl>
            <c:dLbl>
              <c:idx val="41"/>
              <c:tx>
                <c:rich>
                  <a:bodyPr wrap="square" lIns="38100" tIns="19050" rIns="38100" bIns="19050" anchor="ctr">
                    <a:spAutoFit/>
                  </a:bodyPr>
                  <a:lstStyle/>
                  <a:p>
                    <a:pPr>
                      <a:defRPr/>
                    </a:pPr>
                    <a:r>
                      <a:rPr lang="en-US"/>
                      <a:t>Lebanon</a:t>
                    </a:r>
                  </a:p>
                </c:rich>
              </c:tx>
              <c:spPr>
                <a:noFill/>
                <a:ln>
                  <a:noFill/>
                </a:ln>
                <a:effectLst/>
              </c:sp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9-053D-8F44-9219-58C5E055D633}"/>
                </c:ext>
              </c:extLst>
            </c:dLbl>
            <c:dLbl>
              <c:idx val="4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A-053D-8F44-9219-58C5E055D633}"/>
                </c:ext>
              </c:extLst>
            </c:dLbl>
            <c:dLbl>
              <c:idx val="4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B-053D-8F44-9219-58C5E055D633}"/>
                </c:ext>
              </c:extLst>
            </c:dLbl>
            <c:dLbl>
              <c:idx val="4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C-053D-8F44-9219-58C5E055D633}"/>
                </c:ext>
              </c:extLst>
            </c:dLbl>
            <c:dLbl>
              <c:idx val="4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D-053D-8F44-9219-58C5E055D633}"/>
                </c:ext>
              </c:extLst>
            </c:dLbl>
            <c:dLbl>
              <c:idx val="4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E-053D-8F44-9219-58C5E055D633}"/>
                </c:ext>
              </c:extLst>
            </c:dLbl>
            <c:dLbl>
              <c:idx val="4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F-053D-8F44-9219-58C5E055D633}"/>
                </c:ext>
              </c:extLst>
            </c:dLbl>
            <c:dLbl>
              <c:idx val="4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0-053D-8F44-9219-58C5E055D633}"/>
                </c:ext>
              </c:extLst>
            </c:dLbl>
            <c:dLbl>
              <c:idx val="4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1-053D-8F44-9219-58C5E055D633}"/>
                </c:ext>
              </c:extLst>
            </c:dLbl>
            <c:dLbl>
              <c:idx val="5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2-053D-8F44-9219-58C5E055D633}"/>
                </c:ext>
              </c:extLst>
            </c:dLbl>
            <c:dLbl>
              <c:idx val="5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3-053D-8F44-9219-58C5E055D633}"/>
                </c:ext>
              </c:extLst>
            </c:dLbl>
            <c:dLbl>
              <c:idx val="5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4-053D-8F44-9219-58C5E055D633}"/>
                </c:ext>
              </c:extLst>
            </c:dLbl>
            <c:dLbl>
              <c:idx val="53"/>
              <c:tx>
                <c:rich>
                  <a:bodyPr wrap="square" lIns="38100" tIns="19050" rIns="38100" bIns="19050" anchor="ctr">
                    <a:spAutoFit/>
                  </a:bodyPr>
                  <a:lstStyle/>
                  <a:p>
                    <a:pPr>
                      <a:defRPr/>
                    </a:pPr>
                    <a:r>
                      <a:rPr lang="en-US"/>
                      <a:t>Nigeria</a:t>
                    </a:r>
                  </a:p>
                </c:rich>
              </c:tx>
              <c:spPr>
                <a:noFill/>
                <a:ln>
                  <a:noFill/>
                </a:ln>
                <a:effectLst/>
              </c:sp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35-053D-8F44-9219-58C5E055D633}"/>
                </c:ext>
              </c:extLst>
            </c:dLbl>
            <c:dLbl>
              <c:idx val="5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6-053D-8F44-9219-58C5E055D633}"/>
                </c:ext>
              </c:extLst>
            </c:dLbl>
            <c:dLbl>
              <c:idx val="55"/>
              <c:tx>
                <c:rich>
                  <a:bodyPr/>
                  <a:lstStyle/>
                  <a:p>
                    <a:r>
                      <a:rPr lang="en-US"/>
                      <a:t>Pakistan</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37-053D-8F44-9219-58C5E055D633}"/>
                </c:ext>
              </c:extLst>
            </c:dLbl>
            <c:dLbl>
              <c:idx val="5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8-053D-8F44-9219-58C5E055D633}"/>
                </c:ext>
              </c:extLst>
            </c:dLbl>
            <c:dLbl>
              <c:idx val="5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9-053D-8F44-9219-58C5E055D633}"/>
                </c:ext>
              </c:extLst>
            </c:dLbl>
            <c:dLbl>
              <c:idx val="5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A-053D-8F44-9219-58C5E055D633}"/>
                </c:ext>
              </c:extLst>
            </c:dLbl>
            <c:dLbl>
              <c:idx val="5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B-053D-8F44-9219-58C5E055D633}"/>
                </c:ext>
              </c:extLst>
            </c:dLbl>
            <c:dLbl>
              <c:idx val="6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C-053D-8F44-9219-58C5E055D633}"/>
                </c:ext>
              </c:extLst>
            </c:dLbl>
            <c:dLbl>
              <c:idx val="6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D-053D-8F44-9219-58C5E055D633}"/>
                </c:ext>
              </c:extLst>
            </c:dLbl>
            <c:dLbl>
              <c:idx val="6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E-053D-8F44-9219-58C5E055D633}"/>
                </c:ext>
              </c:extLst>
            </c:dLbl>
            <c:dLbl>
              <c:idx val="63"/>
              <c:tx>
                <c:rich>
                  <a:bodyPr/>
                  <a:lstStyle/>
                  <a:p>
                    <a:r>
                      <a:rPr lang="en-US"/>
                      <a:t>Sierra Leone</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3F-053D-8F44-9219-58C5E055D633}"/>
                </c:ext>
              </c:extLst>
            </c:dLbl>
            <c:dLbl>
              <c:idx val="6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0-053D-8F44-9219-58C5E055D633}"/>
                </c:ext>
              </c:extLst>
            </c:dLbl>
            <c:dLbl>
              <c:idx val="65"/>
              <c:tx>
                <c:rich>
                  <a:bodyPr/>
                  <a:lstStyle/>
                  <a:p>
                    <a:r>
                      <a:rPr lang="en-US"/>
                      <a:t>Solomon Islands</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41-053D-8F44-9219-58C5E055D633}"/>
                </c:ext>
              </c:extLst>
            </c:dLbl>
            <c:dLbl>
              <c:idx val="66"/>
              <c:tx>
                <c:rich>
                  <a:bodyPr/>
                  <a:lstStyle/>
                  <a:p>
                    <a:r>
                      <a:rPr lang="en-US"/>
                      <a:t>Somalia</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42-053D-8F44-9219-58C5E055D633}"/>
                </c:ext>
              </c:extLst>
            </c:dLbl>
            <c:dLbl>
              <c:idx val="6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3-053D-8F44-9219-58C5E055D633}"/>
                </c:ext>
              </c:extLst>
            </c:dLbl>
            <c:dLbl>
              <c:idx val="6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4-053D-8F44-9219-58C5E055D633}"/>
                </c:ext>
              </c:extLst>
            </c:dLbl>
            <c:dLbl>
              <c:idx val="69"/>
              <c:tx>
                <c:rich>
                  <a:bodyPr/>
                  <a:lstStyle/>
                  <a:p>
                    <a:r>
                      <a:rPr lang="en-US"/>
                      <a:t>Sri Lanka</a:t>
                    </a:r>
                  </a:p>
                </c:rich>
              </c:tx>
              <c:dLblPos val="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45-053D-8F44-9219-58C5E055D633}"/>
                </c:ext>
              </c:extLst>
            </c:dLbl>
            <c:dLbl>
              <c:idx val="70"/>
              <c:tx>
                <c:rich>
                  <a:bodyPr/>
                  <a:lstStyle/>
                  <a:p>
                    <a:r>
                      <a:rPr lang="en-US"/>
                      <a:t>Sudan</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46-053D-8F44-9219-58C5E055D633}"/>
                </c:ext>
              </c:extLst>
            </c:dLbl>
            <c:dLbl>
              <c:idx val="7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7-053D-8F44-9219-58C5E055D633}"/>
                </c:ext>
              </c:extLst>
            </c:dLbl>
            <c:dLbl>
              <c:idx val="7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8-053D-8F44-9219-58C5E055D633}"/>
                </c:ext>
              </c:extLst>
            </c:dLbl>
            <c:dLbl>
              <c:idx val="7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9-053D-8F44-9219-58C5E055D633}"/>
                </c:ext>
              </c:extLst>
            </c:dLbl>
            <c:dLbl>
              <c:idx val="7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A-053D-8F44-9219-58C5E055D633}"/>
                </c:ext>
              </c:extLst>
            </c:dLbl>
            <c:dLbl>
              <c:idx val="7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B-053D-8F44-9219-58C5E055D633}"/>
                </c:ext>
              </c:extLst>
            </c:dLbl>
            <c:dLbl>
              <c:idx val="7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C-053D-8F44-9219-58C5E055D633}"/>
                </c:ext>
              </c:extLst>
            </c:dLbl>
            <c:dLbl>
              <c:idx val="7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D-053D-8F44-9219-58C5E055D633}"/>
                </c:ext>
              </c:extLst>
            </c:dLbl>
            <c:dLbl>
              <c:idx val="7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E-053D-8F44-9219-58C5E055D633}"/>
                </c:ext>
              </c:extLst>
            </c:dLbl>
            <c:dLbl>
              <c:idx val="7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F-053D-8F44-9219-58C5E055D633}"/>
                </c:ext>
              </c:extLst>
            </c:dLbl>
            <c:dLbl>
              <c:idx val="80"/>
              <c:tx>
                <c:rich>
                  <a:bodyPr/>
                  <a:lstStyle/>
                  <a:p>
                    <a:r>
                      <a:rPr lang="en-US"/>
                      <a:t>West Bank and Gaza Strip</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50-053D-8F44-9219-58C5E055D633}"/>
                </c:ext>
              </c:extLst>
            </c:dLbl>
            <c:dLbl>
              <c:idx val="81"/>
              <c:tx>
                <c:rich>
                  <a:bodyPr/>
                  <a:lstStyle/>
                  <a:p>
                    <a:r>
                      <a:rPr lang="en-US"/>
                      <a:t>Yemen</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51-053D-8F44-9219-58C5E055D633}"/>
                </c:ext>
              </c:extLst>
            </c:dLbl>
            <c:dLbl>
              <c:idx val="8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2-053D-8F44-9219-58C5E055D633}"/>
                </c:ext>
              </c:extLst>
            </c:dLbl>
            <c:dLbl>
              <c:idx val="8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3-053D-8F44-9219-58C5E055D633}"/>
                </c:ext>
              </c:extLst>
            </c:dLbl>
            <c:dLbl>
              <c:idx val="84"/>
              <c:tx>
                <c:rich>
                  <a:bodyPr/>
                  <a:lstStyle/>
                  <a:p>
                    <a:r>
                      <a:rPr lang="en-US"/>
                      <a:t>United States</a:t>
                    </a:r>
                  </a:p>
                </c:rich>
              </c:tx>
              <c:dLblPos val="r"/>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54-053D-8F44-9219-58C5E055D633}"/>
                </c:ext>
              </c:extLst>
            </c:dLbl>
            <c:spPr>
              <a:noFill/>
              <a:ln>
                <a:noFill/>
              </a:ln>
              <a:effectLst/>
            </c:spPr>
            <c:dLblPos val="r"/>
            <c:showLegendKey val="0"/>
            <c:showVal val="0"/>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c15:spPr>
                <c15:showLeaderLines val="1"/>
              </c:ext>
            </c:extLst>
          </c:dLbls>
          <c:trendline>
            <c:trendlineType val="linear"/>
            <c:dispRSqr val="0"/>
            <c:dispEq val="0"/>
          </c:trendline>
          <c:xVal>
            <c:numRef>
              <c:f>'Fig 3 # of Ppl Killed&amp;Wounded'!$B$2:$B$86</c:f>
              <c:numCache>
                <c:formatCode>0.00</c:formatCode>
                <c:ptCount val="85"/>
                <c:pt idx="0">
                  <c:v>5.725752508361204</c:v>
                </c:pt>
                <c:pt idx="1">
                  <c:v>2.820121951219512</c:v>
                </c:pt>
                <c:pt idx="2">
                  <c:v>5.220779220779221</c:v>
                </c:pt>
                <c:pt idx="3">
                  <c:v>0.0103626943005181</c:v>
                </c:pt>
                <c:pt idx="4">
                  <c:v>0.7</c:v>
                </c:pt>
                <c:pt idx="6">
                  <c:v>0.048780487804878</c:v>
                </c:pt>
                <c:pt idx="7">
                  <c:v>0.321428571428571</c:v>
                </c:pt>
                <c:pt idx="8">
                  <c:v>0.0145631067961165</c:v>
                </c:pt>
                <c:pt idx="9">
                  <c:v>0.0952380952380952</c:v>
                </c:pt>
                <c:pt idx="10">
                  <c:v>0.157894736842105</c:v>
                </c:pt>
                <c:pt idx="11">
                  <c:v>0.0249728555917481</c:v>
                </c:pt>
                <c:pt idx="12">
                  <c:v>3.230769230769231</c:v>
                </c:pt>
                <c:pt idx="13">
                  <c:v>1.01219512195122</c:v>
                </c:pt>
                <c:pt idx="14">
                  <c:v>13.33333333333333</c:v>
                </c:pt>
                <c:pt idx="15">
                  <c:v>1.061855670103093</c:v>
                </c:pt>
                <c:pt idx="16">
                  <c:v>1.769565217391304</c:v>
                </c:pt>
                <c:pt idx="17">
                  <c:v>0.962171052631579</c:v>
                </c:pt>
                <c:pt idx="18">
                  <c:v>0.137837837837838</c:v>
                </c:pt>
                <c:pt idx="19">
                  <c:v>0.0199667221297837</c:v>
                </c:pt>
                <c:pt idx="20">
                  <c:v>0.180878552971576</c:v>
                </c:pt>
                <c:pt idx="21">
                  <c:v>0.442307692307692</c:v>
                </c:pt>
                <c:pt idx="22">
                  <c:v>0.28006589785832</c:v>
                </c:pt>
                <c:pt idx="23">
                  <c:v>0.2</c:v>
                </c:pt>
                <c:pt idx="24">
                  <c:v>0.04</c:v>
                </c:pt>
                <c:pt idx="25">
                  <c:v>1.126315789473684</c:v>
                </c:pt>
                <c:pt idx="26">
                  <c:v>4.0</c:v>
                </c:pt>
                <c:pt idx="27">
                  <c:v>0.120481927710843</c:v>
                </c:pt>
                <c:pt idx="28">
                  <c:v>0.666666666666667</c:v>
                </c:pt>
                <c:pt idx="29">
                  <c:v>0.207683943457775</c:v>
                </c:pt>
                <c:pt idx="30">
                  <c:v>0.0374042361424065</c:v>
                </c:pt>
                <c:pt idx="31">
                  <c:v>0.136690647482014</c:v>
                </c:pt>
                <c:pt idx="32">
                  <c:v>8.673611111111111</c:v>
                </c:pt>
                <c:pt idx="34">
                  <c:v>0.605633802816901</c:v>
                </c:pt>
                <c:pt idx="35">
                  <c:v>0.00851788756388415</c:v>
                </c:pt>
                <c:pt idx="38">
                  <c:v>1.470414201183432</c:v>
                </c:pt>
                <c:pt idx="39">
                  <c:v>0.293121035537994</c:v>
                </c:pt>
                <c:pt idx="40">
                  <c:v>0.169491525423729</c:v>
                </c:pt>
                <c:pt idx="41">
                  <c:v>0.789473684210526</c:v>
                </c:pt>
                <c:pt idx="42">
                  <c:v>0.363636363636364</c:v>
                </c:pt>
                <c:pt idx="43">
                  <c:v>0.25</c:v>
                </c:pt>
                <c:pt idx="44">
                  <c:v>0.718518518518518</c:v>
                </c:pt>
                <c:pt idx="45">
                  <c:v>0.580645161290323</c:v>
                </c:pt>
                <c:pt idx="46">
                  <c:v>0.0457943925233645</c:v>
                </c:pt>
                <c:pt idx="47">
                  <c:v>0.0435643564356436</c:v>
                </c:pt>
                <c:pt idx="48">
                  <c:v>0.2</c:v>
                </c:pt>
                <c:pt idx="49">
                  <c:v>0.62992125984252</c:v>
                </c:pt>
                <c:pt idx="50">
                  <c:v>0.0368098159509202</c:v>
                </c:pt>
                <c:pt idx="52">
                  <c:v>0.992857142857143</c:v>
                </c:pt>
                <c:pt idx="53">
                  <c:v>5.085931558935362</c:v>
                </c:pt>
                <c:pt idx="54">
                  <c:v>1.456521739130435</c:v>
                </c:pt>
                <c:pt idx="55">
                  <c:v>1.015394088669951</c:v>
                </c:pt>
                <c:pt idx="56">
                  <c:v>0.154121863799283</c:v>
                </c:pt>
                <c:pt idx="57">
                  <c:v>0.619103773584906</c:v>
                </c:pt>
                <c:pt idx="58">
                  <c:v>0.169230769230769</c:v>
                </c:pt>
                <c:pt idx="59">
                  <c:v>0.873563218390805</c:v>
                </c:pt>
                <c:pt idx="60">
                  <c:v>0.146341463414634</c:v>
                </c:pt>
                <c:pt idx="61">
                  <c:v>0.128205128205128</c:v>
                </c:pt>
                <c:pt idx="62">
                  <c:v>0.177570093457944</c:v>
                </c:pt>
                <c:pt idx="63">
                  <c:v>3.309090909090909</c:v>
                </c:pt>
                <c:pt idx="64">
                  <c:v>0.12962962962963</c:v>
                </c:pt>
                <c:pt idx="65">
                  <c:v>4.0</c:v>
                </c:pt>
                <c:pt idx="66">
                  <c:v>3.697674418604651</c:v>
                </c:pt>
                <c:pt idx="67">
                  <c:v>0.157782515991471</c:v>
                </c:pt>
                <c:pt idx="68">
                  <c:v>2.195125169613499</c:v>
                </c:pt>
                <c:pt idx="69">
                  <c:v>1.33502538071066</c:v>
                </c:pt>
                <c:pt idx="70">
                  <c:v>2.922885572139303</c:v>
                </c:pt>
                <c:pt idx="71">
                  <c:v>0.297297297297297</c:v>
                </c:pt>
                <c:pt idx="72">
                  <c:v>1.331521739130435</c:v>
                </c:pt>
                <c:pt idx="73">
                  <c:v>0.279411764705882</c:v>
                </c:pt>
                <c:pt idx="74">
                  <c:v>0.149230769230769</c:v>
                </c:pt>
                <c:pt idx="75">
                  <c:v>0.47</c:v>
                </c:pt>
                <c:pt idx="76">
                  <c:v>0.122085048010974</c:v>
                </c:pt>
                <c:pt idx="77">
                  <c:v>1.49814126394052</c:v>
                </c:pt>
                <c:pt idx="78">
                  <c:v>0.0643939393939394</c:v>
                </c:pt>
                <c:pt idx="79">
                  <c:v>0.0674157303370786</c:v>
                </c:pt>
                <c:pt idx="80">
                  <c:v>1.987714718364918</c:v>
                </c:pt>
                <c:pt idx="81">
                  <c:v>1.613526570048309</c:v>
                </c:pt>
                <c:pt idx="82">
                  <c:v>0.168822482877883</c:v>
                </c:pt>
                <c:pt idx="83">
                  <c:v>0.0538461538461538</c:v>
                </c:pt>
                <c:pt idx="84">
                  <c:v>0.132883642495784</c:v>
                </c:pt>
              </c:numCache>
            </c:numRef>
          </c:xVal>
          <c:yVal>
            <c:numRef>
              <c:f>'Fig 3 # of Ppl Killed&amp;Wounded'!$E$2:$E$86</c:f>
              <c:numCache>
                <c:formatCode>0.00</c:formatCode>
                <c:ptCount val="85"/>
                <c:pt idx="0">
                  <c:v>2.190635451505017</c:v>
                </c:pt>
                <c:pt idx="1">
                  <c:v>0.716463414634146</c:v>
                </c:pt>
                <c:pt idx="2">
                  <c:v>2.24025974025974</c:v>
                </c:pt>
                <c:pt idx="3">
                  <c:v>0.0129533678756477</c:v>
                </c:pt>
                <c:pt idx="4">
                  <c:v>1.066666666666667</c:v>
                </c:pt>
                <c:pt idx="6">
                  <c:v>0.0121951219512195</c:v>
                </c:pt>
                <c:pt idx="7">
                  <c:v>0.0714285714285714</c:v>
                </c:pt>
                <c:pt idx="8">
                  <c:v>0.0145631067961165</c:v>
                </c:pt>
                <c:pt idx="9">
                  <c:v>1.19047619047619</c:v>
                </c:pt>
                <c:pt idx="10">
                  <c:v>0.0263157894736842</c:v>
                </c:pt>
                <c:pt idx="11">
                  <c:v>0.00651465798045602</c:v>
                </c:pt>
                <c:pt idx="12">
                  <c:v>1.448717948717949</c:v>
                </c:pt>
                <c:pt idx="13">
                  <c:v>3.170731707317073</c:v>
                </c:pt>
                <c:pt idx="14">
                  <c:v>4.023809523809524</c:v>
                </c:pt>
                <c:pt idx="15">
                  <c:v>0.0927835051546392</c:v>
                </c:pt>
                <c:pt idx="16">
                  <c:v>0.273913043478261</c:v>
                </c:pt>
                <c:pt idx="17">
                  <c:v>0.215460526315789</c:v>
                </c:pt>
                <c:pt idx="18">
                  <c:v>0.0608108108108108</c:v>
                </c:pt>
                <c:pt idx="19">
                  <c:v>0.0183028286189684</c:v>
                </c:pt>
                <c:pt idx="20">
                  <c:v>0.0258397932816537</c:v>
                </c:pt>
                <c:pt idx="21">
                  <c:v>0.25</c:v>
                </c:pt>
                <c:pt idx="22">
                  <c:v>0.677100494233937</c:v>
                </c:pt>
                <c:pt idx="23">
                  <c:v>0.133333333333333</c:v>
                </c:pt>
                <c:pt idx="24">
                  <c:v>0.0109090909090909</c:v>
                </c:pt>
                <c:pt idx="25">
                  <c:v>0.305263157894737</c:v>
                </c:pt>
                <c:pt idx="26">
                  <c:v>2.0</c:v>
                </c:pt>
                <c:pt idx="27">
                  <c:v>0.373493975903614</c:v>
                </c:pt>
                <c:pt idx="28">
                  <c:v>0.194444444444444</c:v>
                </c:pt>
                <c:pt idx="29">
                  <c:v>0.11335628851033</c:v>
                </c:pt>
                <c:pt idx="30">
                  <c:v>0.0139702568724651</c:v>
                </c:pt>
                <c:pt idx="31">
                  <c:v>0.0474820143884892</c:v>
                </c:pt>
                <c:pt idx="32">
                  <c:v>4.059027777777778</c:v>
                </c:pt>
                <c:pt idx="34">
                  <c:v>1.169014084507042</c:v>
                </c:pt>
                <c:pt idx="35">
                  <c:v>0.00170357751277683</c:v>
                </c:pt>
                <c:pt idx="38">
                  <c:v>0.890532544378698</c:v>
                </c:pt>
                <c:pt idx="39">
                  <c:v>0.0586242071075989</c:v>
                </c:pt>
                <c:pt idx="40">
                  <c:v>0.0</c:v>
                </c:pt>
                <c:pt idx="41">
                  <c:v>1.473684210526316</c:v>
                </c:pt>
                <c:pt idx="42">
                  <c:v>0.0</c:v>
                </c:pt>
                <c:pt idx="43">
                  <c:v>0.0</c:v>
                </c:pt>
                <c:pt idx="44">
                  <c:v>0.237037037037037</c:v>
                </c:pt>
                <c:pt idx="45">
                  <c:v>0.645161290322581</c:v>
                </c:pt>
                <c:pt idx="46">
                  <c:v>0.0271028037383178</c:v>
                </c:pt>
                <c:pt idx="47">
                  <c:v>0.00396039603960396</c:v>
                </c:pt>
                <c:pt idx="48">
                  <c:v>0.25</c:v>
                </c:pt>
                <c:pt idx="49">
                  <c:v>0.125984251968504</c:v>
                </c:pt>
                <c:pt idx="50">
                  <c:v>0.104294478527607</c:v>
                </c:pt>
                <c:pt idx="52">
                  <c:v>0.157142857142857</c:v>
                </c:pt>
                <c:pt idx="53">
                  <c:v>0.980228136882129</c:v>
                </c:pt>
                <c:pt idx="54">
                  <c:v>0.717391304347826</c:v>
                </c:pt>
                <c:pt idx="55">
                  <c:v>0.838054187192118</c:v>
                </c:pt>
                <c:pt idx="56">
                  <c:v>0.039426523297491</c:v>
                </c:pt>
                <c:pt idx="57">
                  <c:v>0.327830188679245</c:v>
                </c:pt>
                <c:pt idx="58">
                  <c:v>0.0545454545454545</c:v>
                </c:pt>
                <c:pt idx="59">
                  <c:v>0.0804597701149425</c:v>
                </c:pt>
                <c:pt idx="60">
                  <c:v>0.260162601626016</c:v>
                </c:pt>
                <c:pt idx="61">
                  <c:v>0.0341880341880342</c:v>
                </c:pt>
                <c:pt idx="62">
                  <c:v>0.0560747663551402</c:v>
                </c:pt>
                <c:pt idx="63">
                  <c:v>0.127272727272727</c:v>
                </c:pt>
                <c:pt idx="64">
                  <c:v>0.277777777777778</c:v>
                </c:pt>
                <c:pt idx="65">
                  <c:v>0.0</c:v>
                </c:pt>
                <c:pt idx="66">
                  <c:v>2.174418604651163</c:v>
                </c:pt>
                <c:pt idx="67">
                  <c:v>0.11727078891258</c:v>
                </c:pt>
                <c:pt idx="68">
                  <c:v>0.875583635070553</c:v>
                </c:pt>
                <c:pt idx="69">
                  <c:v>0.406091370558376</c:v>
                </c:pt>
                <c:pt idx="70">
                  <c:v>1.084577114427861</c:v>
                </c:pt>
                <c:pt idx="71">
                  <c:v>0.283783783783784</c:v>
                </c:pt>
                <c:pt idx="72">
                  <c:v>0.206521739130435</c:v>
                </c:pt>
                <c:pt idx="73">
                  <c:v>0.117647058823529</c:v>
                </c:pt>
                <c:pt idx="74">
                  <c:v>0.146153846153846</c:v>
                </c:pt>
                <c:pt idx="75">
                  <c:v>0.4</c:v>
                </c:pt>
                <c:pt idx="76">
                  <c:v>0.0507544581618656</c:v>
                </c:pt>
                <c:pt idx="77">
                  <c:v>0.933085501858736</c:v>
                </c:pt>
                <c:pt idx="78">
                  <c:v>0.136363636363636</c:v>
                </c:pt>
                <c:pt idx="79">
                  <c:v>0.00749063670411985</c:v>
                </c:pt>
                <c:pt idx="80">
                  <c:v>2.590052511808832</c:v>
                </c:pt>
                <c:pt idx="81">
                  <c:v>0.980676328502415</c:v>
                </c:pt>
                <c:pt idx="82">
                  <c:v>0.0</c:v>
                </c:pt>
                <c:pt idx="83">
                  <c:v>0.0</c:v>
                </c:pt>
                <c:pt idx="84">
                  <c:v>0.111635750421585</c:v>
                </c:pt>
              </c:numCache>
            </c:numRef>
          </c:yVal>
          <c:smooth val="0"/>
          <c:extLst xmlns:c16r2="http://schemas.microsoft.com/office/drawing/2015/06/chart">
            <c:ext xmlns:c16="http://schemas.microsoft.com/office/drawing/2014/chart" uri="{C3380CC4-5D6E-409C-BE32-E72D297353CC}">
              <c16:uniqueId val="{00000056-053D-8F44-9219-58C5E055D633}"/>
            </c:ext>
          </c:extLst>
        </c:ser>
        <c:dLbls>
          <c:showLegendKey val="0"/>
          <c:showVal val="0"/>
          <c:showCatName val="0"/>
          <c:showSerName val="0"/>
          <c:showPercent val="0"/>
          <c:showBubbleSize val="0"/>
        </c:dLbls>
        <c:axId val="-2117095368"/>
        <c:axId val="-2117162568"/>
      </c:scatterChart>
      <c:valAx>
        <c:axId val="-2117095368"/>
        <c:scaling>
          <c:orientation val="minMax"/>
        </c:scaling>
        <c:delete val="0"/>
        <c:axPos val="b"/>
        <c:title>
          <c:tx>
            <c:rich>
              <a:bodyPr/>
              <a:lstStyle/>
              <a:p>
                <a:pPr>
                  <a:defRPr/>
                </a:pPr>
                <a:r>
                  <a:rPr lang="en-US" sz="1400"/>
                  <a:t>Number of People Killed per 100,000 People</a:t>
                </a:r>
              </a:p>
            </c:rich>
          </c:tx>
          <c:overlay val="0"/>
        </c:title>
        <c:numFmt formatCode="0.00" sourceLinked="1"/>
        <c:majorTickMark val="out"/>
        <c:minorTickMark val="none"/>
        <c:tickLblPos val="nextTo"/>
        <c:crossAx val="-2117162568"/>
        <c:crosses val="autoZero"/>
        <c:crossBetween val="midCat"/>
      </c:valAx>
      <c:valAx>
        <c:axId val="-2117162568"/>
        <c:scaling>
          <c:orientation val="minMax"/>
        </c:scaling>
        <c:delete val="0"/>
        <c:axPos val="l"/>
        <c:majorGridlines/>
        <c:title>
          <c:tx>
            <c:rich>
              <a:bodyPr rot="-5400000" vert="horz"/>
              <a:lstStyle/>
              <a:p>
                <a:pPr>
                  <a:defRPr sz="1400"/>
                </a:pPr>
                <a:r>
                  <a:rPr lang="en-US" sz="1400"/>
                  <a:t>Number of People Wounded per 100,000 People</a:t>
                </a:r>
              </a:p>
            </c:rich>
          </c:tx>
          <c:overlay val="0"/>
        </c:title>
        <c:numFmt formatCode="0.00" sourceLinked="1"/>
        <c:majorTickMark val="out"/>
        <c:minorTickMark val="none"/>
        <c:tickLblPos val="nextTo"/>
        <c:crossAx val="-2117095368"/>
        <c:crosses val="autoZero"/>
        <c:crossBetween val="midCat"/>
      </c:valAx>
    </c:plotArea>
    <c:plotVisOnly val="1"/>
    <c:dispBlanksAs val="gap"/>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Figure 3: Number of People Killed per 100,000 People</a:t>
            </a:r>
          </a:p>
        </c:rich>
      </c:tx>
      <c:overlay val="0"/>
    </c:title>
    <c:autoTitleDeleted val="0"/>
    <c:plotArea>
      <c:layout/>
      <c:scatterChart>
        <c:scatterStyle val="lineMarker"/>
        <c:varyColors val="0"/>
        <c:ser>
          <c:idx val="0"/>
          <c:order val="0"/>
          <c:tx>
            <c:strRef>
              <c:f>'Fig 3 Geographic Region Graph'!$B$1</c:f>
              <c:strCache>
                <c:ptCount val="1"/>
                <c:pt idx="0">
                  <c:v>Number of People Killed per 100,000 People</c:v>
                </c:pt>
              </c:strCache>
            </c:strRef>
          </c:tx>
          <c:spPr>
            <a:ln w="31750">
              <a:noFill/>
            </a:ln>
          </c:spPr>
          <c:dLbls>
            <c:dLbl>
              <c:idx val="0"/>
              <c:tx>
                <c:rich>
                  <a:bodyPr/>
                  <a:lstStyle/>
                  <a:p>
                    <a:r>
                      <a:rPr lang="en-US" sz="1000" b="0"/>
                      <a:t>Northern Africa (Exclude Sudan)</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0.25802557372636109"/>
                      <c:h val="3.9840116279069769E-2"/>
                    </c:manualLayout>
                  </c15:layout>
                </c:ext>
                <c:ext xmlns:c16="http://schemas.microsoft.com/office/drawing/2014/chart" uri="{C3380CC4-5D6E-409C-BE32-E72D297353CC}">
                  <c16:uniqueId val="{00000002-3946-BB4E-A6D0-5DB2E7D8A92A}"/>
                </c:ext>
              </c:extLst>
            </c:dLbl>
            <c:dLbl>
              <c:idx val="1"/>
              <c:tx>
                <c:rich>
                  <a:bodyPr/>
                  <a:lstStyle/>
                  <a:p>
                    <a:r>
                      <a:rPr lang="en-US" sz="1000" b="0"/>
                      <a:t>Sub-Saharan Africa</a:t>
                    </a:r>
                    <a:endParaRPr lang="en-US"/>
                  </a:p>
                </c:rich>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946-BB4E-A6D0-5DB2E7D8A92A}"/>
                </c:ext>
              </c:extLst>
            </c:dLbl>
            <c:dLbl>
              <c:idx val="3"/>
              <c:tx>
                <c:rich>
                  <a:bodyPr/>
                  <a:lstStyle/>
                  <a:p>
                    <a:r>
                      <a:rPr lang="en-US" sz="1000" b="0"/>
                      <a:t>Central America</a:t>
                    </a:r>
                    <a:endParaRPr lang="en-US"/>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946-BB4E-A6D0-5DB2E7D8A92A}"/>
                </c:ext>
              </c:extLst>
            </c:dLbl>
            <c:dLbl>
              <c:idx val="4"/>
              <c:tx>
                <c:rich>
                  <a:bodyPr/>
                  <a:lstStyle/>
                  <a:p>
                    <a:r>
                      <a:rPr lang="en-US" sz="1000" b="0"/>
                      <a:t>Caribbean</a:t>
                    </a:r>
                    <a:endParaRPr lang="en-US"/>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946-BB4E-A6D0-5DB2E7D8A92A}"/>
                </c:ext>
              </c:extLst>
            </c:dLbl>
            <c:dLbl>
              <c:idx val="5"/>
              <c:tx>
                <c:rich>
                  <a:bodyPr/>
                  <a:lstStyle/>
                  <a:p>
                    <a:r>
                      <a:rPr lang="en-US" sz="1000" b="0"/>
                      <a:t>South America</a:t>
                    </a:r>
                    <a:endParaRPr lang="en-US"/>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946-BB4E-A6D0-5DB2E7D8A92A}"/>
                </c:ext>
              </c:extLst>
            </c:dLbl>
            <c:dLbl>
              <c:idx val="6"/>
              <c:tx>
                <c:rich>
                  <a:bodyPr/>
                  <a:lstStyle/>
                  <a:p>
                    <a:r>
                      <a:rPr lang="en-US" sz="1000" b="0"/>
                      <a:t>Western Asia</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946-BB4E-A6D0-5DB2E7D8A92A}"/>
                </c:ext>
              </c:extLst>
            </c:dLbl>
            <c:dLbl>
              <c:idx val="7"/>
              <c:tx>
                <c:rich>
                  <a:bodyPr/>
                  <a:lstStyle/>
                  <a:p>
                    <a:r>
                      <a:rPr lang="en-US" sz="1000" b="0"/>
                      <a:t>South Central Asia</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946-BB4E-A6D0-5DB2E7D8A92A}"/>
                </c:ext>
              </c:extLst>
            </c:dLbl>
            <c:dLbl>
              <c:idx val="8"/>
              <c:tx>
                <c:rich>
                  <a:bodyPr/>
                  <a:lstStyle/>
                  <a:p>
                    <a:r>
                      <a:rPr lang="en-US" sz="1000" b="0"/>
                      <a:t>Southeast Asia</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3946-BB4E-A6D0-5DB2E7D8A92A}"/>
                </c:ext>
              </c:extLst>
            </c:dLbl>
            <c:dLbl>
              <c:idx val="9"/>
              <c:tx>
                <c:rich>
                  <a:bodyPr/>
                  <a:lstStyle/>
                  <a:p>
                    <a:r>
                      <a:rPr lang="en-US" sz="1000" b="0"/>
                      <a:t>East Asia</a:t>
                    </a:r>
                    <a:endParaRPr lang="en-US"/>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3946-BB4E-A6D0-5DB2E7D8A92A}"/>
                </c:ext>
              </c:extLst>
            </c:dLbl>
            <c:dLbl>
              <c:idx val="10"/>
              <c:tx>
                <c:rich>
                  <a:bodyPr/>
                  <a:lstStyle/>
                  <a:p>
                    <a:r>
                      <a:rPr lang="en-US" sz="1000" b="0"/>
                      <a:t>Northern Europe</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3946-BB4E-A6D0-5DB2E7D8A92A}"/>
                </c:ext>
              </c:extLst>
            </c:dLbl>
            <c:dLbl>
              <c:idx val="11"/>
              <c:tx>
                <c:rich>
                  <a:bodyPr/>
                  <a:lstStyle/>
                  <a:p>
                    <a:r>
                      <a:rPr lang="en-US" sz="1000" b="0"/>
                      <a:t>Western Europe</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3946-BB4E-A6D0-5DB2E7D8A92A}"/>
                </c:ext>
              </c:extLst>
            </c:dLbl>
            <c:dLbl>
              <c:idx val="12"/>
              <c:layout>
                <c:manualLayout>
                  <c:x val="-0.011965811965812"/>
                  <c:y val="0.0101744186046512"/>
                </c:manualLayout>
              </c:layout>
              <c:tx>
                <c:rich>
                  <a:bodyPr wrap="square" lIns="38100" tIns="19050" rIns="38100" bIns="19050" anchor="ctr">
                    <a:noAutofit/>
                  </a:bodyPr>
                  <a:lstStyle/>
                  <a:p>
                    <a:pPr>
                      <a:defRPr sz="1000" b="0"/>
                    </a:pPr>
                    <a:r>
                      <a:rPr lang="en-US" sz="1000" b="0"/>
                      <a:t>Eastern Europe</a:t>
                    </a:r>
                    <a:endParaRPr lang="en-US"/>
                  </a:p>
                </c:rich>
              </c:tx>
              <c:spPr>
                <a:noFill/>
                <a:ln>
                  <a:noFill/>
                </a:ln>
                <a:effectLst/>
              </c:sp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7.1863247863247867E-2"/>
                      <c:h val="4.24491851309284E-2"/>
                    </c:manualLayout>
                  </c15:layout>
                </c:ext>
                <c:ext xmlns:c16="http://schemas.microsoft.com/office/drawing/2014/chart" uri="{C3380CC4-5D6E-409C-BE32-E72D297353CC}">
                  <c16:uniqueId val="{0000000E-3946-BB4E-A6D0-5DB2E7D8A92A}"/>
                </c:ext>
              </c:extLst>
            </c:dLbl>
            <c:dLbl>
              <c:idx val="13"/>
              <c:tx>
                <c:rich>
                  <a:bodyPr/>
                  <a:lstStyle/>
                  <a:p>
                    <a:r>
                      <a:rPr lang="en-US" sz="1000" b="0"/>
                      <a:t>Southern Europe</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3946-BB4E-A6D0-5DB2E7D8A92A}"/>
                </c:ext>
              </c:extLst>
            </c:dLbl>
            <c:dLbl>
              <c:idx val="14"/>
              <c:tx>
                <c:rich>
                  <a:bodyPr/>
                  <a:lstStyle/>
                  <a:p>
                    <a:r>
                      <a:rPr lang="en-US" sz="1000" b="0"/>
                      <a:t>Oceania</a:t>
                    </a:r>
                    <a:endParaRPr lang="en-US"/>
                  </a:p>
                </c:rich>
              </c:tx>
              <c:dLblPos val="l"/>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3946-BB4E-A6D0-5DB2E7D8A92A}"/>
                </c:ext>
              </c:extLst>
            </c:dLbl>
            <c:dLbl>
              <c:idx val="15"/>
              <c:tx>
                <c:rich>
                  <a:bodyPr/>
                  <a:lstStyle/>
                  <a:p>
                    <a:r>
                      <a:rPr lang="en-US" sz="1000" b="0"/>
                      <a:t>United States</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3946-BB4E-A6D0-5DB2E7D8A92A}"/>
                </c:ext>
              </c:extLst>
            </c:dLbl>
            <c:spPr>
              <a:noFill/>
              <a:ln>
                <a:noFill/>
              </a:ln>
              <a:effectLst/>
            </c:spPr>
            <c:txPr>
              <a:bodyPr/>
              <a:lstStyle/>
              <a:p>
                <a:pPr>
                  <a:defRPr sz="1000" b="0"/>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trendline>
            <c:trendlineType val="linear"/>
            <c:dispRSqr val="0"/>
            <c:dispEq val="0"/>
          </c:trendline>
          <c:xVal>
            <c:numRef>
              <c:f>'Fig 3 Geographic Region Graph'!$B$2:$B$17</c:f>
              <c:numCache>
                <c:formatCode>0.00</c:formatCode>
                <c:ptCount val="16"/>
                <c:pt idx="0">
                  <c:v>0.765625</c:v>
                </c:pt>
                <c:pt idx="1">
                  <c:v>1.683510638297872</c:v>
                </c:pt>
                <c:pt idx="2">
                  <c:v>0.0124223602484472</c:v>
                </c:pt>
                <c:pt idx="3">
                  <c:v>0.0687074829931973</c:v>
                </c:pt>
                <c:pt idx="4">
                  <c:v>0.0256410256410256</c:v>
                </c:pt>
                <c:pt idx="5">
                  <c:v>0.25656836461126</c:v>
                </c:pt>
                <c:pt idx="6">
                  <c:v>1.559345794392523</c:v>
                </c:pt>
                <c:pt idx="7">
                  <c:v>0.386315789473684</c:v>
                </c:pt>
                <c:pt idx="8">
                  <c:v>0.133931777378815</c:v>
                </c:pt>
                <c:pt idx="9">
                  <c:v>0.00110749185667752</c:v>
                </c:pt>
                <c:pt idx="10">
                  <c:v>0.10625</c:v>
                </c:pt>
                <c:pt idx="11">
                  <c:v>0.131720430107527</c:v>
                </c:pt>
                <c:pt idx="12">
                  <c:v>0.100673400673401</c:v>
                </c:pt>
                <c:pt idx="13">
                  <c:v>0.0456953642384106</c:v>
                </c:pt>
                <c:pt idx="14">
                  <c:v>0.0727272727272727</c:v>
                </c:pt>
                <c:pt idx="15">
                  <c:v>0.132883642495784</c:v>
                </c:pt>
              </c:numCache>
            </c:numRef>
          </c:xVal>
          <c:yVal>
            <c:numRef>
              <c:f>'Fig 3 Geographic Region Graph'!$C$2:$C$17</c:f>
              <c:numCache>
                <c:formatCode>0.00</c:formatCode>
                <c:ptCount val="16"/>
                <c:pt idx="0">
                  <c:v>0.28515625</c:v>
                </c:pt>
                <c:pt idx="1">
                  <c:v>0.539095744680851</c:v>
                </c:pt>
                <c:pt idx="2">
                  <c:v>0.0</c:v>
                </c:pt>
                <c:pt idx="3">
                  <c:v>0.045578231292517</c:v>
                </c:pt>
                <c:pt idx="4">
                  <c:v>0.0794871794871795</c:v>
                </c:pt>
                <c:pt idx="5">
                  <c:v>0.046112600536193</c:v>
                </c:pt>
                <c:pt idx="6">
                  <c:v>0.794859813084112</c:v>
                </c:pt>
                <c:pt idx="7">
                  <c:v>0.215479876160991</c:v>
                </c:pt>
                <c:pt idx="8">
                  <c:v>0.0754039497307002</c:v>
                </c:pt>
                <c:pt idx="9">
                  <c:v>0.000325732899022801</c:v>
                </c:pt>
                <c:pt idx="10">
                  <c:v>0.059375</c:v>
                </c:pt>
                <c:pt idx="11">
                  <c:v>0.313978494623656</c:v>
                </c:pt>
                <c:pt idx="12">
                  <c:v>0.0471380471380471</c:v>
                </c:pt>
                <c:pt idx="13">
                  <c:v>0.00794701986754967</c:v>
                </c:pt>
                <c:pt idx="14">
                  <c:v>0.0272727272727273</c:v>
                </c:pt>
                <c:pt idx="15">
                  <c:v>0.111635750421585</c:v>
                </c:pt>
              </c:numCache>
            </c:numRef>
          </c:yVal>
          <c:smooth val="0"/>
          <c:extLst xmlns:c16r2="http://schemas.microsoft.com/office/drawing/2015/06/chart">
            <c:ext xmlns:c16="http://schemas.microsoft.com/office/drawing/2014/chart" uri="{C3380CC4-5D6E-409C-BE32-E72D297353CC}">
              <c16:uniqueId val="{00000001-3946-BB4E-A6D0-5DB2E7D8A92A}"/>
            </c:ext>
          </c:extLst>
        </c:ser>
        <c:dLbls>
          <c:showLegendKey val="0"/>
          <c:showVal val="0"/>
          <c:showCatName val="0"/>
          <c:showSerName val="0"/>
          <c:showPercent val="0"/>
          <c:showBubbleSize val="0"/>
        </c:dLbls>
        <c:axId val="1240965192"/>
        <c:axId val="-2125002872"/>
      </c:scatterChart>
      <c:valAx>
        <c:axId val="1240965192"/>
        <c:scaling>
          <c:orientation val="minMax"/>
        </c:scaling>
        <c:delete val="0"/>
        <c:axPos val="b"/>
        <c:title>
          <c:tx>
            <c:rich>
              <a:bodyPr/>
              <a:lstStyle/>
              <a:p>
                <a:pPr>
                  <a:defRPr/>
                </a:pPr>
                <a:r>
                  <a:rPr lang="en-US" sz="1400"/>
                  <a:t>Number of People Killed per 100,000 People</a:t>
                </a:r>
              </a:p>
            </c:rich>
          </c:tx>
          <c:layout>
            <c:manualLayout>
              <c:xMode val="edge"/>
              <c:yMode val="edge"/>
              <c:x val="0.297460921551473"/>
              <c:y val="0.950093256499362"/>
            </c:manualLayout>
          </c:layout>
          <c:overlay val="0"/>
        </c:title>
        <c:numFmt formatCode="0.00" sourceLinked="1"/>
        <c:majorTickMark val="out"/>
        <c:minorTickMark val="none"/>
        <c:tickLblPos val="nextTo"/>
        <c:txPr>
          <a:bodyPr/>
          <a:lstStyle/>
          <a:p>
            <a:pPr>
              <a:defRPr sz="1200" b="1"/>
            </a:pPr>
            <a:endParaRPr lang="en-US"/>
          </a:p>
        </c:txPr>
        <c:crossAx val="-2125002872"/>
        <c:crosses val="autoZero"/>
        <c:crossBetween val="midCat"/>
      </c:valAx>
      <c:valAx>
        <c:axId val="-2125002872"/>
        <c:scaling>
          <c:orientation val="minMax"/>
        </c:scaling>
        <c:delete val="0"/>
        <c:axPos val="l"/>
        <c:majorGridlines/>
        <c:title>
          <c:tx>
            <c:rich>
              <a:bodyPr rot="-5400000" vert="horz"/>
              <a:lstStyle/>
              <a:p>
                <a:pPr>
                  <a:defRPr sz="1400"/>
                </a:pPr>
                <a:r>
                  <a:rPr lang="en-US" sz="1400"/>
                  <a:t>Number of People Wounded per 100,000 People</a:t>
                </a:r>
              </a:p>
            </c:rich>
          </c:tx>
          <c:layout>
            <c:manualLayout>
              <c:xMode val="edge"/>
              <c:yMode val="edge"/>
              <c:x val="0.012962962962963"/>
              <c:y val="0.221591372307512"/>
            </c:manualLayout>
          </c:layout>
          <c:overlay val="0"/>
        </c:title>
        <c:numFmt formatCode="0.00" sourceLinked="1"/>
        <c:majorTickMark val="out"/>
        <c:minorTickMark val="none"/>
        <c:tickLblPos val="nextTo"/>
        <c:txPr>
          <a:bodyPr/>
          <a:lstStyle/>
          <a:p>
            <a:pPr>
              <a:defRPr sz="1200" b="1"/>
            </a:pPr>
            <a:endParaRPr lang="en-US"/>
          </a:p>
        </c:txPr>
        <c:crossAx val="1240965192"/>
        <c:crosses val="autoZero"/>
        <c:crossBetween val="midCat"/>
      </c:valAx>
    </c:plotArea>
    <c:plotVisOnly val="1"/>
    <c:dispBlanksAs val="gap"/>
    <c:showDLblsOverMax val="0"/>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Figure 3A: Number of Mass Public Shootings</a:t>
            </a:r>
            <a:r>
              <a:rPr lang="en-US" baseline="0"/>
              <a:t> by Year in the Rest of the World and the United States (1998 to 2015)</a:t>
            </a:r>
            <a:endParaRPr lang="en-US"/>
          </a:p>
        </c:rich>
      </c:tx>
      <c:layout>
        <c:manualLayout>
          <c:xMode val="edge"/>
          <c:yMode val="edge"/>
          <c:x val="0.104627711009808"/>
          <c:y val="0.0128205128205128"/>
        </c:manualLayout>
      </c:layout>
      <c:overlay val="0"/>
    </c:title>
    <c:autoTitleDeleted val="0"/>
    <c:plotArea>
      <c:layout>
        <c:manualLayout>
          <c:layoutTarget val="inner"/>
          <c:xMode val="edge"/>
          <c:yMode val="edge"/>
          <c:x val="0.148252175714878"/>
          <c:y val="0.197435897435897"/>
          <c:w val="0.649565375051803"/>
          <c:h val="0.648248334342822"/>
        </c:manualLayout>
      </c:layout>
      <c:lineChart>
        <c:grouping val="standard"/>
        <c:varyColors val="0"/>
        <c:ser>
          <c:idx val="0"/>
          <c:order val="0"/>
          <c:tx>
            <c:strRef>
              <c:f>'Figure 4_new (2)'!$B$2</c:f>
              <c:strCache>
                <c:ptCount val="1"/>
                <c:pt idx="0">
                  <c:v>Rest of World</c:v>
                </c:pt>
              </c:strCache>
            </c:strRef>
          </c:tx>
          <c:marker>
            <c:symbol val="none"/>
          </c:marker>
          <c:trendline>
            <c:spPr>
              <a:ln w="25400"/>
            </c:spPr>
            <c:trendlineType val="linear"/>
            <c:dispRSqr val="0"/>
            <c:dispEq val="0"/>
          </c:trendline>
          <c:cat>
            <c:numRef>
              <c:f>'Figure 4_new (2)'!$A$3:$A$20</c:f>
              <c:numCache>
                <c:formatCode>General</c:formatCode>
                <c:ptCount val="18"/>
                <c:pt idx="0">
                  <c:v>1998.0</c:v>
                </c:pt>
                <c:pt idx="1">
                  <c:v>1999.0</c:v>
                </c:pt>
                <c:pt idx="2">
                  <c:v>2000.0</c:v>
                </c:pt>
                <c:pt idx="3">
                  <c:v>2001.0</c:v>
                </c:pt>
                <c:pt idx="4">
                  <c:v>2002.0</c:v>
                </c:pt>
                <c:pt idx="5">
                  <c:v>2003.0</c:v>
                </c:pt>
                <c:pt idx="6">
                  <c:v>2004.0</c:v>
                </c:pt>
                <c:pt idx="7">
                  <c:v>2005.0</c:v>
                </c:pt>
                <c:pt idx="8">
                  <c:v>2006.0</c:v>
                </c:pt>
                <c:pt idx="9">
                  <c:v>2007.0</c:v>
                </c:pt>
                <c:pt idx="10">
                  <c:v>2008.0</c:v>
                </c:pt>
                <c:pt idx="11">
                  <c:v>2009.0</c:v>
                </c:pt>
                <c:pt idx="12">
                  <c:v>2010.0</c:v>
                </c:pt>
                <c:pt idx="13">
                  <c:v>2011.0</c:v>
                </c:pt>
                <c:pt idx="14">
                  <c:v>2012.0</c:v>
                </c:pt>
                <c:pt idx="15">
                  <c:v>2013.0</c:v>
                </c:pt>
                <c:pt idx="16">
                  <c:v>2014.0</c:v>
                </c:pt>
                <c:pt idx="17">
                  <c:v>2015.0</c:v>
                </c:pt>
              </c:numCache>
            </c:numRef>
          </c:cat>
          <c:val>
            <c:numRef>
              <c:f>'Figure 4_new (2)'!$B$3:$B$20</c:f>
              <c:numCache>
                <c:formatCode>General</c:formatCode>
                <c:ptCount val="18"/>
                <c:pt idx="0">
                  <c:v>66.0</c:v>
                </c:pt>
                <c:pt idx="1">
                  <c:v>77.0</c:v>
                </c:pt>
                <c:pt idx="2">
                  <c:v>88.0</c:v>
                </c:pt>
                <c:pt idx="3">
                  <c:v>122.0</c:v>
                </c:pt>
                <c:pt idx="4">
                  <c:v>85.0</c:v>
                </c:pt>
                <c:pt idx="5">
                  <c:v>61.0</c:v>
                </c:pt>
                <c:pt idx="6">
                  <c:v>62.0</c:v>
                </c:pt>
                <c:pt idx="7">
                  <c:v>92.0</c:v>
                </c:pt>
                <c:pt idx="8">
                  <c:v>125.0</c:v>
                </c:pt>
                <c:pt idx="9">
                  <c:v>124.0</c:v>
                </c:pt>
                <c:pt idx="10">
                  <c:v>112.0</c:v>
                </c:pt>
                <c:pt idx="11">
                  <c:v>91.0</c:v>
                </c:pt>
                <c:pt idx="12">
                  <c:v>83.0</c:v>
                </c:pt>
                <c:pt idx="13">
                  <c:v>91.0</c:v>
                </c:pt>
                <c:pt idx="14">
                  <c:v>169.0</c:v>
                </c:pt>
                <c:pt idx="15">
                  <c:v>223.0</c:v>
                </c:pt>
                <c:pt idx="16">
                  <c:v>389.0</c:v>
                </c:pt>
                <c:pt idx="17">
                  <c:v>294.0</c:v>
                </c:pt>
              </c:numCache>
            </c:numRef>
          </c:val>
          <c:smooth val="0"/>
          <c:extLst xmlns:c16r2="http://schemas.microsoft.com/office/drawing/2015/06/chart">
            <c:ext xmlns:c16="http://schemas.microsoft.com/office/drawing/2014/chart" uri="{C3380CC4-5D6E-409C-BE32-E72D297353CC}">
              <c16:uniqueId val="{00000001-EF3D-1C42-B39B-942A4994CBE2}"/>
            </c:ext>
          </c:extLst>
        </c:ser>
        <c:ser>
          <c:idx val="1"/>
          <c:order val="1"/>
          <c:tx>
            <c:strRef>
              <c:f>'Figure 4_new (2)'!$C$2</c:f>
              <c:strCache>
                <c:ptCount val="1"/>
                <c:pt idx="0">
                  <c:v>United States</c:v>
                </c:pt>
              </c:strCache>
            </c:strRef>
          </c:tx>
          <c:marker>
            <c:symbol val="none"/>
          </c:marker>
          <c:cat>
            <c:numRef>
              <c:f>'Figure 4_new (2)'!$A$3:$A$20</c:f>
              <c:numCache>
                <c:formatCode>General</c:formatCode>
                <c:ptCount val="18"/>
                <c:pt idx="0">
                  <c:v>1998.0</c:v>
                </c:pt>
                <c:pt idx="1">
                  <c:v>1999.0</c:v>
                </c:pt>
                <c:pt idx="2">
                  <c:v>2000.0</c:v>
                </c:pt>
                <c:pt idx="3">
                  <c:v>2001.0</c:v>
                </c:pt>
                <c:pt idx="4">
                  <c:v>2002.0</c:v>
                </c:pt>
                <c:pt idx="5">
                  <c:v>2003.0</c:v>
                </c:pt>
                <c:pt idx="6">
                  <c:v>2004.0</c:v>
                </c:pt>
                <c:pt idx="7">
                  <c:v>2005.0</c:v>
                </c:pt>
                <c:pt idx="8">
                  <c:v>2006.0</c:v>
                </c:pt>
                <c:pt idx="9">
                  <c:v>2007.0</c:v>
                </c:pt>
                <c:pt idx="10">
                  <c:v>2008.0</c:v>
                </c:pt>
                <c:pt idx="11">
                  <c:v>2009.0</c:v>
                </c:pt>
                <c:pt idx="12">
                  <c:v>2010.0</c:v>
                </c:pt>
                <c:pt idx="13">
                  <c:v>2011.0</c:v>
                </c:pt>
                <c:pt idx="14">
                  <c:v>2012.0</c:v>
                </c:pt>
                <c:pt idx="15">
                  <c:v>2013.0</c:v>
                </c:pt>
                <c:pt idx="16">
                  <c:v>2014.0</c:v>
                </c:pt>
                <c:pt idx="17">
                  <c:v>2015.0</c:v>
                </c:pt>
              </c:numCache>
            </c:numRef>
          </c:cat>
          <c:val>
            <c:numRef>
              <c:f>'Figure 4_new (2)'!$C$3:$C$20</c:f>
              <c:numCache>
                <c:formatCode>General</c:formatCode>
                <c:ptCount val="18"/>
                <c:pt idx="0">
                  <c:v>2.0</c:v>
                </c:pt>
                <c:pt idx="1">
                  <c:v>5.0</c:v>
                </c:pt>
                <c:pt idx="2">
                  <c:v>1.0</c:v>
                </c:pt>
                <c:pt idx="3">
                  <c:v>1.0</c:v>
                </c:pt>
                <c:pt idx="4">
                  <c:v>0.0</c:v>
                </c:pt>
                <c:pt idx="5">
                  <c:v>3.0</c:v>
                </c:pt>
                <c:pt idx="6">
                  <c:v>3.0</c:v>
                </c:pt>
                <c:pt idx="7">
                  <c:v>2.0</c:v>
                </c:pt>
                <c:pt idx="8">
                  <c:v>3.0</c:v>
                </c:pt>
                <c:pt idx="9">
                  <c:v>4.0</c:v>
                </c:pt>
                <c:pt idx="10">
                  <c:v>3.0</c:v>
                </c:pt>
                <c:pt idx="11">
                  <c:v>4.0</c:v>
                </c:pt>
                <c:pt idx="12">
                  <c:v>2.0</c:v>
                </c:pt>
                <c:pt idx="13">
                  <c:v>3.0</c:v>
                </c:pt>
                <c:pt idx="14">
                  <c:v>7.0</c:v>
                </c:pt>
                <c:pt idx="15">
                  <c:v>3.0</c:v>
                </c:pt>
                <c:pt idx="16">
                  <c:v>3.0</c:v>
                </c:pt>
                <c:pt idx="17">
                  <c:v>4.0</c:v>
                </c:pt>
              </c:numCache>
            </c:numRef>
          </c:val>
          <c:smooth val="0"/>
          <c:extLst xmlns:c16r2="http://schemas.microsoft.com/office/drawing/2015/06/chart">
            <c:ext xmlns:c16="http://schemas.microsoft.com/office/drawing/2014/chart" uri="{C3380CC4-5D6E-409C-BE32-E72D297353CC}">
              <c16:uniqueId val="{00000002-EF3D-1C42-B39B-942A4994CBE2}"/>
            </c:ext>
          </c:extLst>
        </c:ser>
        <c:dLbls>
          <c:showLegendKey val="0"/>
          <c:showVal val="0"/>
          <c:showCatName val="0"/>
          <c:showSerName val="0"/>
          <c:showPercent val="0"/>
          <c:showBubbleSize val="0"/>
        </c:dLbls>
        <c:marker val="1"/>
        <c:smooth val="0"/>
        <c:axId val="1241613224"/>
        <c:axId val="1234585528"/>
      </c:lineChart>
      <c:catAx>
        <c:axId val="1241613224"/>
        <c:scaling>
          <c:orientation val="minMax"/>
        </c:scaling>
        <c:delete val="0"/>
        <c:axPos val="b"/>
        <c:title>
          <c:tx>
            <c:rich>
              <a:bodyPr/>
              <a:lstStyle/>
              <a:p>
                <a:pPr>
                  <a:defRPr/>
                </a:pPr>
                <a:r>
                  <a:rPr lang="en-US" sz="1400"/>
                  <a:t>Year</a:t>
                </a:r>
              </a:p>
            </c:rich>
          </c:tx>
          <c:overlay val="0"/>
        </c:title>
        <c:numFmt formatCode="General" sourceLinked="1"/>
        <c:majorTickMark val="out"/>
        <c:minorTickMark val="none"/>
        <c:tickLblPos val="nextTo"/>
        <c:txPr>
          <a:bodyPr rot="-5400000" vert="horz"/>
          <a:lstStyle/>
          <a:p>
            <a:pPr>
              <a:defRPr sz="1400" b="1"/>
            </a:pPr>
            <a:endParaRPr lang="en-US"/>
          </a:p>
        </c:txPr>
        <c:crossAx val="1234585528"/>
        <c:crosses val="autoZero"/>
        <c:auto val="1"/>
        <c:lblAlgn val="ctr"/>
        <c:lblOffset val="100"/>
        <c:noMultiLvlLbl val="0"/>
      </c:catAx>
      <c:valAx>
        <c:axId val="1234585528"/>
        <c:scaling>
          <c:orientation val="minMax"/>
          <c:max val="400.0"/>
        </c:scaling>
        <c:delete val="0"/>
        <c:axPos val="l"/>
        <c:majorGridlines/>
        <c:title>
          <c:tx>
            <c:rich>
              <a:bodyPr rot="-5400000" vert="horz"/>
              <a:lstStyle/>
              <a:p>
                <a:pPr>
                  <a:defRPr/>
                </a:pPr>
                <a:r>
                  <a:rPr lang="en-US" sz="1400"/>
                  <a:t>Number of Attacks</a:t>
                </a:r>
              </a:p>
            </c:rich>
          </c:tx>
          <c:overlay val="0"/>
        </c:title>
        <c:numFmt formatCode="General" sourceLinked="1"/>
        <c:majorTickMark val="out"/>
        <c:minorTickMark val="none"/>
        <c:tickLblPos val="nextTo"/>
        <c:txPr>
          <a:bodyPr/>
          <a:lstStyle/>
          <a:p>
            <a:pPr>
              <a:defRPr sz="1400" b="1"/>
            </a:pPr>
            <a:endParaRPr lang="en-US"/>
          </a:p>
        </c:txPr>
        <c:crossAx val="1241613224"/>
        <c:crosses val="autoZero"/>
        <c:crossBetween val="between"/>
      </c:valAx>
    </c:plotArea>
    <c:legend>
      <c:legendPos val="r"/>
      <c:layout>
        <c:manualLayout>
          <c:xMode val="edge"/>
          <c:yMode val="edge"/>
          <c:x val="0.814044239535847"/>
          <c:y val="0.354066222491419"/>
          <c:w val="0.16841190081503"/>
          <c:h val="0.294431657581264"/>
        </c:manualLayout>
      </c:layout>
      <c:overlay val="0"/>
      <c:txPr>
        <a:bodyPr/>
        <a:lstStyle/>
        <a:p>
          <a:pPr>
            <a:defRPr sz="1400" b="1"/>
          </a:pPr>
          <a:endParaRPr lang="en-US"/>
        </a:p>
      </c:txPr>
    </c:legend>
    <c:plotVisOnly val="1"/>
    <c:dispBlanksAs val="gap"/>
    <c:showDLblsOverMax val="0"/>
  </c:chart>
  <c:printSettings>
    <c:headerFooter/>
    <c:pageMargins b="1.0" l="0.75" r="0.75" t="1.0"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800" b="1" i="0" baseline="0">
                <a:effectLst/>
              </a:rPr>
              <a:t>Figure 3B: Number of Murders from Mass Public Shootings by Year in the Rest of the World and the United States (1998 to 2015)</a:t>
            </a:r>
            <a:endParaRPr lang="en-US">
              <a:effectLst/>
            </a:endParaRPr>
          </a:p>
        </c:rich>
      </c:tx>
      <c:layout>
        <c:manualLayout>
          <c:xMode val="edge"/>
          <c:yMode val="edge"/>
          <c:x val="0.104376539912817"/>
          <c:y val="0.0102564102564103"/>
        </c:manualLayout>
      </c:layout>
      <c:overlay val="0"/>
    </c:title>
    <c:autoTitleDeleted val="0"/>
    <c:plotArea>
      <c:layout>
        <c:manualLayout>
          <c:layoutTarget val="inner"/>
          <c:xMode val="edge"/>
          <c:yMode val="edge"/>
          <c:x val="0.166975998897293"/>
          <c:y val="0.201025439127801"/>
          <c:w val="0.644840193662882"/>
          <c:h val="0.64956591964466"/>
        </c:manualLayout>
      </c:layout>
      <c:lineChart>
        <c:grouping val="standard"/>
        <c:varyColors val="0"/>
        <c:ser>
          <c:idx val="0"/>
          <c:order val="0"/>
          <c:tx>
            <c:strRef>
              <c:f>'Figure 4_new (2)'!$E$2</c:f>
              <c:strCache>
                <c:ptCount val="1"/>
                <c:pt idx="0">
                  <c:v>Rest of World</c:v>
                </c:pt>
              </c:strCache>
            </c:strRef>
          </c:tx>
          <c:marker>
            <c:symbol val="none"/>
          </c:marker>
          <c:trendline>
            <c:spPr>
              <a:ln w="25400"/>
            </c:spPr>
            <c:trendlineType val="linear"/>
            <c:dispRSqr val="0"/>
            <c:dispEq val="0"/>
          </c:trendline>
          <c:cat>
            <c:numRef>
              <c:f>'Figure 4_new (2)'!$D$3:$D$20</c:f>
              <c:numCache>
                <c:formatCode>General</c:formatCode>
                <c:ptCount val="18"/>
                <c:pt idx="0">
                  <c:v>1998.0</c:v>
                </c:pt>
                <c:pt idx="1">
                  <c:v>1999.0</c:v>
                </c:pt>
                <c:pt idx="2">
                  <c:v>2000.0</c:v>
                </c:pt>
                <c:pt idx="3">
                  <c:v>2001.0</c:v>
                </c:pt>
                <c:pt idx="4">
                  <c:v>2002.0</c:v>
                </c:pt>
                <c:pt idx="5">
                  <c:v>2003.0</c:v>
                </c:pt>
                <c:pt idx="6">
                  <c:v>2004.0</c:v>
                </c:pt>
                <c:pt idx="7">
                  <c:v>2005.0</c:v>
                </c:pt>
                <c:pt idx="8">
                  <c:v>2006.0</c:v>
                </c:pt>
                <c:pt idx="9">
                  <c:v>2007.0</c:v>
                </c:pt>
                <c:pt idx="10">
                  <c:v>2008.0</c:v>
                </c:pt>
                <c:pt idx="11">
                  <c:v>2009.0</c:v>
                </c:pt>
                <c:pt idx="12">
                  <c:v>2010.0</c:v>
                </c:pt>
                <c:pt idx="13">
                  <c:v>2011.0</c:v>
                </c:pt>
                <c:pt idx="14">
                  <c:v>2012.0</c:v>
                </c:pt>
                <c:pt idx="15">
                  <c:v>2013.0</c:v>
                </c:pt>
                <c:pt idx="16">
                  <c:v>2014.0</c:v>
                </c:pt>
                <c:pt idx="17">
                  <c:v>2015.0</c:v>
                </c:pt>
              </c:numCache>
            </c:numRef>
          </c:cat>
          <c:val>
            <c:numRef>
              <c:f>'Figure 4_new (2)'!$E$3:$E$20</c:f>
              <c:numCache>
                <c:formatCode>General</c:formatCode>
                <c:ptCount val="18"/>
                <c:pt idx="0">
                  <c:v>987.0</c:v>
                </c:pt>
                <c:pt idx="1">
                  <c:v>765.0</c:v>
                </c:pt>
                <c:pt idx="2">
                  <c:v>942.0</c:v>
                </c:pt>
                <c:pt idx="3">
                  <c:v>1751.0</c:v>
                </c:pt>
                <c:pt idx="4">
                  <c:v>890.0</c:v>
                </c:pt>
                <c:pt idx="5">
                  <c:v>578.0</c:v>
                </c:pt>
                <c:pt idx="6">
                  <c:v>669.0</c:v>
                </c:pt>
                <c:pt idx="7">
                  <c:v>900.0</c:v>
                </c:pt>
                <c:pt idx="8">
                  <c:v>1541.0</c:v>
                </c:pt>
                <c:pt idx="9">
                  <c:v>1511.0</c:v>
                </c:pt>
                <c:pt idx="10">
                  <c:v>1071.0</c:v>
                </c:pt>
                <c:pt idx="11">
                  <c:v>806.0</c:v>
                </c:pt>
                <c:pt idx="12">
                  <c:v>625.0</c:v>
                </c:pt>
                <c:pt idx="13">
                  <c:v>781.0</c:v>
                </c:pt>
                <c:pt idx="14">
                  <c:v>1278.0</c:v>
                </c:pt>
                <c:pt idx="15">
                  <c:v>2043.0</c:v>
                </c:pt>
                <c:pt idx="16">
                  <c:v>5340.0</c:v>
                </c:pt>
                <c:pt idx="17">
                  <c:v>3508.0</c:v>
                </c:pt>
              </c:numCache>
            </c:numRef>
          </c:val>
          <c:smooth val="0"/>
          <c:extLst xmlns:c16r2="http://schemas.microsoft.com/office/drawing/2015/06/chart">
            <c:ext xmlns:c16="http://schemas.microsoft.com/office/drawing/2014/chart" uri="{C3380CC4-5D6E-409C-BE32-E72D297353CC}">
              <c16:uniqueId val="{00000001-529E-7049-810B-A4F4123445F6}"/>
            </c:ext>
          </c:extLst>
        </c:ser>
        <c:ser>
          <c:idx val="1"/>
          <c:order val="1"/>
          <c:tx>
            <c:strRef>
              <c:f>'Figure 4_new (2)'!$F$2</c:f>
              <c:strCache>
                <c:ptCount val="1"/>
                <c:pt idx="0">
                  <c:v>United States</c:v>
                </c:pt>
              </c:strCache>
            </c:strRef>
          </c:tx>
          <c:marker>
            <c:symbol val="none"/>
          </c:marker>
          <c:cat>
            <c:numRef>
              <c:f>'Figure 4_new (2)'!$D$3:$D$20</c:f>
              <c:numCache>
                <c:formatCode>General</c:formatCode>
                <c:ptCount val="18"/>
                <c:pt idx="0">
                  <c:v>1998.0</c:v>
                </c:pt>
                <c:pt idx="1">
                  <c:v>1999.0</c:v>
                </c:pt>
                <c:pt idx="2">
                  <c:v>2000.0</c:v>
                </c:pt>
                <c:pt idx="3">
                  <c:v>2001.0</c:v>
                </c:pt>
                <c:pt idx="4">
                  <c:v>2002.0</c:v>
                </c:pt>
                <c:pt idx="5">
                  <c:v>2003.0</c:v>
                </c:pt>
                <c:pt idx="6">
                  <c:v>2004.0</c:v>
                </c:pt>
                <c:pt idx="7">
                  <c:v>2005.0</c:v>
                </c:pt>
                <c:pt idx="8">
                  <c:v>2006.0</c:v>
                </c:pt>
                <c:pt idx="9">
                  <c:v>2007.0</c:v>
                </c:pt>
                <c:pt idx="10">
                  <c:v>2008.0</c:v>
                </c:pt>
                <c:pt idx="11">
                  <c:v>2009.0</c:v>
                </c:pt>
                <c:pt idx="12">
                  <c:v>2010.0</c:v>
                </c:pt>
                <c:pt idx="13">
                  <c:v>2011.0</c:v>
                </c:pt>
                <c:pt idx="14">
                  <c:v>2012.0</c:v>
                </c:pt>
                <c:pt idx="15">
                  <c:v>2013.0</c:v>
                </c:pt>
                <c:pt idx="16">
                  <c:v>2014.0</c:v>
                </c:pt>
                <c:pt idx="17">
                  <c:v>2015.0</c:v>
                </c:pt>
              </c:numCache>
            </c:numRef>
          </c:cat>
          <c:val>
            <c:numRef>
              <c:f>'Figure 4_new (2)'!$F$3:$F$20</c:f>
              <c:numCache>
                <c:formatCode>General</c:formatCode>
                <c:ptCount val="18"/>
                <c:pt idx="0">
                  <c:v>9.0</c:v>
                </c:pt>
                <c:pt idx="1">
                  <c:v>41.0</c:v>
                </c:pt>
                <c:pt idx="2">
                  <c:v>7.0</c:v>
                </c:pt>
                <c:pt idx="3">
                  <c:v>4.0</c:v>
                </c:pt>
                <c:pt idx="4">
                  <c:v>0.0</c:v>
                </c:pt>
                <c:pt idx="5">
                  <c:v>16.0</c:v>
                </c:pt>
                <c:pt idx="6">
                  <c:v>15.0</c:v>
                </c:pt>
                <c:pt idx="7">
                  <c:v>14.0</c:v>
                </c:pt>
                <c:pt idx="8">
                  <c:v>18.0</c:v>
                </c:pt>
                <c:pt idx="9">
                  <c:v>51.0</c:v>
                </c:pt>
                <c:pt idx="10">
                  <c:v>16.0</c:v>
                </c:pt>
                <c:pt idx="11">
                  <c:v>38.0</c:v>
                </c:pt>
                <c:pt idx="12">
                  <c:v>12.0</c:v>
                </c:pt>
                <c:pt idx="13">
                  <c:v>18.0</c:v>
                </c:pt>
                <c:pt idx="14">
                  <c:v>66.0</c:v>
                </c:pt>
                <c:pt idx="15">
                  <c:v>20.0</c:v>
                </c:pt>
                <c:pt idx="16">
                  <c:v>12.0</c:v>
                </c:pt>
                <c:pt idx="17">
                  <c:v>37.0</c:v>
                </c:pt>
              </c:numCache>
            </c:numRef>
          </c:val>
          <c:smooth val="0"/>
          <c:extLst xmlns:c16r2="http://schemas.microsoft.com/office/drawing/2015/06/chart">
            <c:ext xmlns:c16="http://schemas.microsoft.com/office/drawing/2014/chart" uri="{C3380CC4-5D6E-409C-BE32-E72D297353CC}">
              <c16:uniqueId val="{00000002-529E-7049-810B-A4F4123445F6}"/>
            </c:ext>
          </c:extLst>
        </c:ser>
        <c:dLbls>
          <c:showLegendKey val="0"/>
          <c:showVal val="0"/>
          <c:showCatName val="0"/>
          <c:showSerName val="0"/>
          <c:showPercent val="0"/>
          <c:showBubbleSize val="0"/>
        </c:dLbls>
        <c:marker val="1"/>
        <c:smooth val="0"/>
        <c:axId val="1319788296"/>
        <c:axId val="-2127300888"/>
      </c:lineChart>
      <c:catAx>
        <c:axId val="1319788296"/>
        <c:scaling>
          <c:orientation val="minMax"/>
        </c:scaling>
        <c:delete val="0"/>
        <c:axPos val="b"/>
        <c:title>
          <c:tx>
            <c:rich>
              <a:bodyPr/>
              <a:lstStyle/>
              <a:p>
                <a:pPr>
                  <a:defRPr/>
                </a:pPr>
                <a:r>
                  <a:rPr lang="en-US" sz="1400"/>
                  <a:t>Year</a:t>
                </a:r>
              </a:p>
            </c:rich>
          </c:tx>
          <c:layout>
            <c:manualLayout>
              <c:xMode val="edge"/>
              <c:yMode val="edge"/>
              <c:x val="0.45634469925395"/>
              <c:y val="0.941538663436301"/>
            </c:manualLayout>
          </c:layout>
          <c:overlay val="0"/>
        </c:title>
        <c:numFmt formatCode="General" sourceLinked="1"/>
        <c:majorTickMark val="out"/>
        <c:minorTickMark val="none"/>
        <c:tickLblPos val="nextTo"/>
        <c:txPr>
          <a:bodyPr rot="-5400000" vert="horz"/>
          <a:lstStyle/>
          <a:p>
            <a:pPr>
              <a:defRPr sz="1400" b="1"/>
            </a:pPr>
            <a:endParaRPr lang="en-US"/>
          </a:p>
        </c:txPr>
        <c:crossAx val="-2127300888"/>
        <c:crosses val="autoZero"/>
        <c:auto val="1"/>
        <c:lblAlgn val="ctr"/>
        <c:lblOffset val="100"/>
        <c:noMultiLvlLbl val="0"/>
      </c:catAx>
      <c:valAx>
        <c:axId val="-2127300888"/>
        <c:scaling>
          <c:orientation val="minMax"/>
          <c:max val="6000.0"/>
          <c:min val="0.0"/>
        </c:scaling>
        <c:delete val="0"/>
        <c:axPos val="l"/>
        <c:majorGridlines/>
        <c:title>
          <c:tx>
            <c:rich>
              <a:bodyPr rot="-5400000" vert="horz"/>
              <a:lstStyle/>
              <a:p>
                <a:pPr>
                  <a:defRPr/>
                </a:pPr>
                <a:r>
                  <a:rPr lang="en-US" sz="1400"/>
                  <a:t>Number of Murders</a:t>
                </a:r>
              </a:p>
            </c:rich>
          </c:tx>
          <c:layout>
            <c:manualLayout>
              <c:xMode val="edge"/>
              <c:yMode val="edge"/>
              <c:x val="0.00700236048174503"/>
              <c:y val="0.330107207752877"/>
            </c:manualLayout>
          </c:layout>
          <c:overlay val="0"/>
        </c:title>
        <c:numFmt formatCode="#,##0" sourceLinked="0"/>
        <c:majorTickMark val="out"/>
        <c:minorTickMark val="none"/>
        <c:tickLblPos val="nextTo"/>
        <c:txPr>
          <a:bodyPr/>
          <a:lstStyle/>
          <a:p>
            <a:pPr>
              <a:defRPr sz="1400" b="1"/>
            </a:pPr>
            <a:endParaRPr lang="en-US"/>
          </a:p>
        </c:txPr>
        <c:crossAx val="1319788296"/>
        <c:crosses val="autoZero"/>
        <c:crossBetween val="between"/>
      </c:valAx>
    </c:plotArea>
    <c:legend>
      <c:legendPos val="r"/>
      <c:layout>
        <c:manualLayout>
          <c:xMode val="edge"/>
          <c:yMode val="edge"/>
          <c:x val="0.825562983511087"/>
          <c:y val="0.384402786190188"/>
          <c:w val="0.156931546029394"/>
          <c:h val="0.264527760952958"/>
        </c:manualLayout>
      </c:layout>
      <c:overlay val="0"/>
      <c:txPr>
        <a:bodyPr/>
        <a:lstStyle/>
        <a:p>
          <a:pPr>
            <a:defRPr sz="1400" b="1"/>
          </a:pPr>
          <a:endParaRPr lang="en-US"/>
        </a:p>
      </c:txPr>
    </c:legend>
    <c:plotVisOnly val="1"/>
    <c:dispBlanksAs val="gap"/>
    <c:showDLblsOverMax val="0"/>
  </c:chart>
  <c:printSettings>
    <c:headerFooter/>
    <c:pageMargins b="1.0" l="0.75" r="0.75" t="1.0"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1" Type="http://schemas.openxmlformats.org/officeDocument/2006/relationships/chart" Target="../charts/chart1.xml"/><Relationship Id="rId2" Type="http://schemas.openxmlformats.org/officeDocument/2006/relationships/chart" Target="../charts/chart2.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4" Type="http://schemas.openxmlformats.org/officeDocument/2006/relationships/chart" Target="../charts/chart11.xml"/><Relationship Id="rId1" Type="http://schemas.openxmlformats.org/officeDocument/2006/relationships/chart" Target="../charts/chart8.xml"/><Relationship Id="rId2"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12</xdr:col>
      <xdr:colOff>0</xdr:colOff>
      <xdr:row>19</xdr:row>
      <xdr:rowOff>0</xdr:rowOff>
    </xdr:from>
    <xdr:to>
      <xdr:col>13</xdr:col>
      <xdr:colOff>2678288</xdr:colOff>
      <xdr:row>50</xdr:row>
      <xdr:rowOff>43745</xdr:rowOff>
    </xdr:to>
    <xdr:graphicFrame macro="">
      <xdr:nvGraphicFramePr>
        <xdr:cNvPr id="2" name="Chart 1">
          <a:extLst>
            <a:ext uri="{FF2B5EF4-FFF2-40B4-BE49-F238E27FC236}">
              <a16:creationId xmlns="" xmlns:a16="http://schemas.microsoft.com/office/drawing/2014/main" id="{F8A7368C-254B-E741-B5D0-24E107F8CB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19</xdr:row>
      <xdr:rowOff>0</xdr:rowOff>
    </xdr:from>
    <xdr:to>
      <xdr:col>16</xdr:col>
      <xdr:colOff>2635955</xdr:colOff>
      <xdr:row>50</xdr:row>
      <xdr:rowOff>81846</xdr:rowOff>
    </xdr:to>
    <xdr:graphicFrame macro="">
      <xdr:nvGraphicFramePr>
        <xdr:cNvPr id="3" name="Chart 2">
          <a:extLst>
            <a:ext uri="{FF2B5EF4-FFF2-40B4-BE49-F238E27FC236}">
              <a16:creationId xmlns="" xmlns:a16="http://schemas.microsoft.com/office/drawing/2014/main" id="{7B15E9E5-6C55-BA4E-8D09-6E7D9D0B6E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19</xdr:row>
      <xdr:rowOff>0</xdr:rowOff>
    </xdr:from>
    <xdr:to>
      <xdr:col>19</xdr:col>
      <xdr:colOff>2664176</xdr:colOff>
      <xdr:row>49</xdr:row>
      <xdr:rowOff>183443</xdr:rowOff>
    </xdr:to>
    <xdr:graphicFrame macro="">
      <xdr:nvGraphicFramePr>
        <xdr:cNvPr id="4" name="Chart 3">
          <a:extLst>
            <a:ext uri="{FF2B5EF4-FFF2-40B4-BE49-F238E27FC236}">
              <a16:creationId xmlns="" xmlns:a16="http://schemas.microsoft.com/office/drawing/2014/main" id="{3DAF84AC-7021-8147-987D-261AC20804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0</xdr:colOff>
      <xdr:row>19</xdr:row>
      <xdr:rowOff>0</xdr:rowOff>
    </xdr:from>
    <xdr:to>
      <xdr:col>22</xdr:col>
      <xdr:colOff>2671234</xdr:colOff>
      <xdr:row>49</xdr:row>
      <xdr:rowOff>186267</xdr:rowOff>
    </xdr:to>
    <xdr:graphicFrame macro="">
      <xdr:nvGraphicFramePr>
        <xdr:cNvPr id="5" name="Chart 4">
          <a:extLst>
            <a:ext uri="{FF2B5EF4-FFF2-40B4-BE49-F238E27FC236}">
              <a16:creationId xmlns="" xmlns:a16="http://schemas.microsoft.com/office/drawing/2014/main" id="{5DA24309-716C-364D-AAD0-D9B5E6093A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0</xdr:colOff>
      <xdr:row>19</xdr:row>
      <xdr:rowOff>0</xdr:rowOff>
    </xdr:from>
    <xdr:to>
      <xdr:col>25</xdr:col>
      <xdr:colOff>2671234</xdr:colOff>
      <xdr:row>49</xdr:row>
      <xdr:rowOff>186267</xdr:rowOff>
    </xdr:to>
    <xdr:graphicFrame macro="">
      <xdr:nvGraphicFramePr>
        <xdr:cNvPr id="6" name="Chart 5">
          <a:extLst>
            <a:ext uri="{FF2B5EF4-FFF2-40B4-BE49-F238E27FC236}">
              <a16:creationId xmlns="" xmlns:a16="http://schemas.microsoft.com/office/drawing/2014/main" id="{F7CBB38C-ECC9-804C-9C4C-5F937D2C95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2</xdr:row>
      <xdr:rowOff>0</xdr:rowOff>
    </xdr:from>
    <xdr:to>
      <xdr:col>14</xdr:col>
      <xdr:colOff>673100</xdr:colOff>
      <xdr:row>37</xdr:row>
      <xdr:rowOff>107950</xdr:rowOff>
    </xdr:to>
    <xdr:graphicFrame macro="">
      <xdr:nvGraphicFramePr>
        <xdr:cNvPr id="2" name="Chart 1">
          <a:extLst>
            <a:ext uri="{FF2B5EF4-FFF2-40B4-BE49-F238E27FC236}">
              <a16:creationId xmlns:a16="http://schemas.microsoft.com/office/drawing/2014/main" xmlns="" id="{724AA406-C776-6C4C-A5F9-67902FDEAC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2</xdr:row>
      <xdr:rowOff>0</xdr:rowOff>
    </xdr:from>
    <xdr:to>
      <xdr:col>14</xdr:col>
      <xdr:colOff>673100</xdr:colOff>
      <xdr:row>37</xdr:row>
      <xdr:rowOff>107950</xdr:rowOff>
    </xdr:to>
    <xdr:graphicFrame macro="">
      <xdr:nvGraphicFramePr>
        <xdr:cNvPr id="2" name="Chart 1">
          <a:extLst>
            <a:ext uri="{FF2B5EF4-FFF2-40B4-BE49-F238E27FC236}">
              <a16:creationId xmlns:a16="http://schemas.microsoft.com/office/drawing/2014/main" xmlns="" id="{724AA406-C776-6C4C-A5F9-67902FDEAC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xdr:row>
      <xdr:rowOff>0</xdr:rowOff>
    </xdr:from>
    <xdr:to>
      <xdr:col>14</xdr:col>
      <xdr:colOff>673100</xdr:colOff>
      <xdr:row>37</xdr:row>
      <xdr:rowOff>107950</xdr:rowOff>
    </xdr:to>
    <xdr:graphicFrame macro="">
      <xdr:nvGraphicFramePr>
        <xdr:cNvPr id="2" name="Chart 1">
          <a:extLst>
            <a:ext uri="{FF2B5EF4-FFF2-40B4-BE49-F238E27FC236}">
              <a16:creationId xmlns:a16="http://schemas.microsoft.com/office/drawing/2014/main" xmlns="" id="{2746F46E-8F88-BE40-B335-8C7DD3E9E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8</xdr:row>
      <xdr:rowOff>38100</xdr:rowOff>
    </xdr:from>
    <xdr:to>
      <xdr:col>12</xdr:col>
      <xdr:colOff>254000</xdr:colOff>
      <xdr:row>44</xdr:row>
      <xdr:rowOff>0</xdr:rowOff>
    </xdr:to>
    <xdr:graphicFrame macro="">
      <xdr:nvGraphicFramePr>
        <xdr:cNvPr id="2" name="Chart 1">
          <a:extLst>
            <a:ext uri="{FF2B5EF4-FFF2-40B4-BE49-F238E27FC236}">
              <a16:creationId xmlns:a16="http://schemas.microsoft.com/office/drawing/2014/main" xmlns="" id="{A53F0F99-748B-694D-8D69-51E513D861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21</xdr:row>
      <xdr:rowOff>139700</xdr:rowOff>
    </xdr:from>
    <xdr:to>
      <xdr:col>7</xdr:col>
      <xdr:colOff>177800</xdr:colOff>
      <xdr:row>53</xdr:row>
      <xdr:rowOff>63500</xdr:rowOff>
    </xdr:to>
    <xdr:graphicFrame macro="">
      <xdr:nvGraphicFramePr>
        <xdr:cNvPr id="2" name="Chart 1">
          <a:extLst>
            <a:ext uri="{FF2B5EF4-FFF2-40B4-BE49-F238E27FC236}">
              <a16:creationId xmlns:a16="http://schemas.microsoft.com/office/drawing/2014/main" xmlns="" id="{AF4AC5EC-D30A-9747-AC7A-252A833A43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53</xdr:row>
      <xdr:rowOff>88900</xdr:rowOff>
    </xdr:from>
    <xdr:to>
      <xdr:col>7</xdr:col>
      <xdr:colOff>774700</xdr:colOff>
      <xdr:row>85</xdr:row>
      <xdr:rowOff>12700</xdr:rowOff>
    </xdr:to>
    <xdr:graphicFrame macro="">
      <xdr:nvGraphicFramePr>
        <xdr:cNvPr id="3" name="Chart 2">
          <a:extLst>
            <a:ext uri="{FF2B5EF4-FFF2-40B4-BE49-F238E27FC236}">
              <a16:creationId xmlns:a16="http://schemas.microsoft.com/office/drawing/2014/main" xmlns="" id="{467A13DA-AB99-D049-90F1-B4C163413C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349250</xdr:colOff>
      <xdr:row>29</xdr:row>
      <xdr:rowOff>0</xdr:rowOff>
    </xdr:from>
    <xdr:to>
      <xdr:col>15</xdr:col>
      <xdr:colOff>317500</xdr:colOff>
      <xdr:row>67</xdr:row>
      <xdr:rowOff>25400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323850</xdr:colOff>
      <xdr:row>28</xdr:row>
      <xdr:rowOff>25400</xdr:rowOff>
    </xdr:from>
    <xdr:to>
      <xdr:col>25</xdr:col>
      <xdr:colOff>508000</xdr:colOff>
      <xdr:row>66</xdr:row>
      <xdr:rowOff>50800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0.48975</cdr:x>
      <cdr:y>0.45458</cdr:y>
    </cdr:from>
    <cdr:to>
      <cdr:x>0.58479</cdr:x>
      <cdr:y>0.56633</cdr:y>
    </cdr:to>
    <cdr:cxnSp macro="">
      <cdr:nvCxnSpPr>
        <cdr:cNvPr id="2" name="Straight Arrow Connector 1">
          <a:extLst xmlns:a="http://schemas.openxmlformats.org/drawingml/2006/main">
            <a:ext uri="{FF2B5EF4-FFF2-40B4-BE49-F238E27FC236}">
              <a16:creationId xmlns:a16="http://schemas.microsoft.com/office/drawing/2014/main" xmlns="" id="{7296AB3F-0725-8D44-BE50-A3A82149EE86}"/>
            </a:ext>
          </a:extLst>
        </cdr:cNvPr>
        <cdr:cNvCxnSpPr/>
      </cdr:nvCxnSpPr>
      <cdr:spPr bwMode="auto">
        <a:xfrm xmlns:a="http://schemas.openxmlformats.org/drawingml/2006/main">
          <a:off x="2861092" y="2915472"/>
          <a:ext cx="555223" cy="716709"/>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cxnSp>
  </cdr:relSizeAnchor>
  <cdr:relSizeAnchor xmlns:cdr="http://schemas.openxmlformats.org/drawingml/2006/chartDrawing">
    <cdr:from>
      <cdr:x>0.27826</cdr:x>
      <cdr:y>0.35248</cdr:y>
    </cdr:from>
    <cdr:to>
      <cdr:x>0.51522</cdr:x>
      <cdr:y>0.49505</cdr:y>
    </cdr:to>
    <cdr:sp macro="" textlink="">
      <cdr:nvSpPr>
        <cdr:cNvPr id="3" name="Text Box 3"/>
        <cdr:cNvSpPr txBox="1">
          <a:spLocks xmlns:a="http://schemas.openxmlformats.org/drawingml/2006/main" noChangeArrowheads="1"/>
        </cdr:cNvSpPr>
      </cdr:nvSpPr>
      <cdr:spPr bwMode="auto">
        <a:xfrm xmlns:a="http://schemas.openxmlformats.org/drawingml/2006/main">
          <a:off x="1625599" y="2260600"/>
          <a:ext cx="1384301" cy="914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200" b="1" i="0" u="none" strike="noStrike" baseline="0">
              <a:solidFill>
                <a:srgbClr val="000000"/>
              </a:solidFill>
              <a:latin typeface="+mn-lt"/>
              <a:ea typeface="Times"/>
              <a:cs typeface="Times"/>
            </a:rPr>
            <a:t>Trend line for mass public shootings in the rest of the world</a:t>
          </a:r>
        </a:p>
      </cdr:txBody>
    </cdr:sp>
  </cdr:relSizeAnchor>
</c:userShapes>
</file>

<file path=xl/drawings/drawing6.xml><?xml version="1.0" encoding="utf-8"?>
<c:userShapes xmlns:c="http://schemas.openxmlformats.org/drawingml/2006/chart">
  <cdr:relSizeAnchor xmlns:cdr="http://schemas.openxmlformats.org/drawingml/2006/chartDrawing">
    <cdr:from>
      <cdr:x>0.46387</cdr:x>
      <cdr:y>0.5905</cdr:y>
    </cdr:from>
    <cdr:to>
      <cdr:x>0.53265</cdr:x>
      <cdr:y>0.66733</cdr:y>
    </cdr:to>
    <cdr:cxnSp macro="">
      <cdr:nvCxnSpPr>
        <cdr:cNvPr id="2" name="Straight Arrow Connector 1">
          <a:extLst xmlns:a="http://schemas.openxmlformats.org/drawingml/2006/main">
            <a:ext uri="{FF2B5EF4-FFF2-40B4-BE49-F238E27FC236}">
              <a16:creationId xmlns:a16="http://schemas.microsoft.com/office/drawing/2014/main" xmlns="" id="{9EAA7624-6A49-454A-AF02-16045870A404}"/>
            </a:ext>
          </a:extLst>
        </cdr:cNvPr>
        <cdr:cNvCxnSpPr>
          <a:stCxn xmlns:a="http://schemas.openxmlformats.org/drawingml/2006/main" id="3" idx="3"/>
        </cdr:cNvCxnSpPr>
      </cdr:nvCxnSpPr>
      <cdr:spPr bwMode="auto">
        <a:xfrm xmlns:a="http://schemas.openxmlformats.org/drawingml/2006/main">
          <a:off x="2886639" y="3787155"/>
          <a:ext cx="428061" cy="492745"/>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cxnSp>
  </cdr:relSizeAnchor>
  <cdr:relSizeAnchor xmlns:cdr="http://schemas.openxmlformats.org/drawingml/2006/chartDrawing">
    <cdr:from>
      <cdr:x>0.2082</cdr:x>
      <cdr:y>0.53224</cdr:y>
    </cdr:from>
    <cdr:to>
      <cdr:x>0.46387</cdr:x>
      <cdr:y>0.64876</cdr:y>
    </cdr:to>
    <cdr:sp macro="" textlink="">
      <cdr:nvSpPr>
        <cdr:cNvPr id="3" name="Text Box 3"/>
        <cdr:cNvSpPr txBox="1">
          <a:spLocks xmlns:a="http://schemas.openxmlformats.org/drawingml/2006/main" noChangeArrowheads="1"/>
        </cdr:cNvSpPr>
      </cdr:nvSpPr>
      <cdr:spPr bwMode="auto">
        <a:xfrm xmlns:a="http://schemas.openxmlformats.org/drawingml/2006/main">
          <a:off x="1295604" y="3413504"/>
          <a:ext cx="1591035" cy="7473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200" b="1" i="0" u="none" strike="noStrike" baseline="0">
              <a:solidFill>
                <a:srgbClr val="000000"/>
              </a:solidFill>
              <a:latin typeface="+mn-lt"/>
              <a:ea typeface="Times"/>
              <a:cs typeface="Times"/>
            </a:rPr>
            <a:t>Trend line for mass public shootings in the rest of the world</a:t>
          </a:r>
        </a:p>
      </cdr:txBody>
    </cdr:sp>
  </cdr:relSizeAnchor>
</c:userShapes>
</file>

<file path=xl/drawings/drawing7.xml><?xml version="1.0" encoding="utf-8"?>
<c:userShapes xmlns:c="http://schemas.openxmlformats.org/drawingml/2006/chart">
  <cdr:relSizeAnchor xmlns:cdr="http://schemas.openxmlformats.org/drawingml/2006/chartDrawing">
    <cdr:from>
      <cdr:x>0.74867</cdr:x>
      <cdr:y>0.68182</cdr:y>
    </cdr:from>
    <cdr:to>
      <cdr:x>0.79873</cdr:x>
      <cdr:y>0.74015</cdr:y>
    </cdr:to>
    <cdr:cxnSp macro="">
      <cdr:nvCxnSpPr>
        <cdr:cNvPr id="2" name="Straight Arrow Connector 1">
          <a:extLst xmlns:a="http://schemas.openxmlformats.org/drawingml/2006/main">
            <a:ext uri="{FF2B5EF4-FFF2-40B4-BE49-F238E27FC236}">
              <a16:creationId xmlns="" xmlns:a16="http://schemas.microsoft.com/office/drawing/2014/main" xmlns:lc="http://schemas.openxmlformats.org/drawingml/2006/lockedCanvas" id="{7296AB3F-0725-8D44-BE50-A3A82149EE86}"/>
            </a:ext>
          </a:extLst>
        </cdr:cNvPr>
        <cdr:cNvCxnSpPr/>
      </cdr:nvCxnSpPr>
      <cdr:spPr bwMode="auto">
        <a:xfrm xmlns:a="http://schemas.openxmlformats.org/drawingml/2006/main">
          <a:off x="4464050" y="4953000"/>
          <a:ext cx="298498" cy="423734"/>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cxnSp>
  </cdr:relSizeAnchor>
  <cdr:relSizeAnchor xmlns:cdr="http://schemas.openxmlformats.org/drawingml/2006/chartDrawing">
    <cdr:from>
      <cdr:x>0.66028</cdr:x>
      <cdr:y>0.62413</cdr:y>
    </cdr:from>
    <cdr:to>
      <cdr:x>0.89244</cdr:x>
      <cdr:y>0.74227</cdr:y>
    </cdr:to>
    <cdr:sp macro="" textlink="">
      <cdr:nvSpPr>
        <cdr:cNvPr id="3" name="Text Box 3"/>
        <cdr:cNvSpPr txBox="1">
          <a:spLocks xmlns:a="http://schemas.openxmlformats.org/drawingml/2006/main" noChangeArrowheads="1"/>
        </cdr:cNvSpPr>
      </cdr:nvSpPr>
      <cdr:spPr bwMode="auto">
        <a:xfrm xmlns:a="http://schemas.openxmlformats.org/drawingml/2006/main">
          <a:off x="3937000" y="4533900"/>
          <a:ext cx="1384320" cy="8582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200" b="1" i="0" u="none" strike="noStrike" baseline="0">
              <a:solidFill>
                <a:srgbClr val="000000"/>
              </a:solidFill>
              <a:latin typeface="+mn-lt"/>
              <a:ea typeface="Times"/>
              <a:cs typeface="Times"/>
            </a:rPr>
            <a:t>Trend line for mass public shootings in the US</a:t>
          </a:r>
        </a:p>
      </cdr:txBody>
    </cdr:sp>
  </cdr:relSizeAnchor>
  <cdr:relSizeAnchor xmlns:cdr="http://schemas.openxmlformats.org/drawingml/2006/chartDrawing">
    <cdr:from>
      <cdr:x>0.41853</cdr:x>
      <cdr:y>0.60315</cdr:y>
    </cdr:from>
    <cdr:to>
      <cdr:x>0.47285</cdr:x>
      <cdr:y>0.65623</cdr:y>
    </cdr:to>
    <cdr:cxnSp macro="">
      <cdr:nvCxnSpPr>
        <cdr:cNvPr id="4" name="Straight Arrow Connector 3">
          <a:extLst xmlns:a="http://schemas.openxmlformats.org/drawingml/2006/main">
            <a:ext uri="{FF2B5EF4-FFF2-40B4-BE49-F238E27FC236}">
              <a16:creationId xmlns="" xmlns:a16="http://schemas.microsoft.com/office/drawing/2014/main" xmlns:lc="http://schemas.openxmlformats.org/drawingml/2006/lockedCanvas" id="{7296AB3F-0725-8D44-BE50-A3A82149EE86}"/>
            </a:ext>
          </a:extLst>
        </cdr:cNvPr>
        <cdr:cNvCxnSpPr/>
      </cdr:nvCxnSpPr>
      <cdr:spPr bwMode="auto">
        <a:xfrm xmlns:a="http://schemas.openxmlformats.org/drawingml/2006/main">
          <a:off x="2495550" y="4381500"/>
          <a:ext cx="323898" cy="385634"/>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cxnSp>
  </cdr:relSizeAnchor>
  <cdr:relSizeAnchor xmlns:cdr="http://schemas.openxmlformats.org/drawingml/2006/chartDrawing">
    <cdr:from>
      <cdr:x>0.2279</cdr:x>
      <cdr:y>0.51748</cdr:y>
    </cdr:from>
    <cdr:to>
      <cdr:x>0.46007</cdr:x>
      <cdr:y>0.63563</cdr:y>
    </cdr:to>
    <cdr:sp macro="" textlink="">
      <cdr:nvSpPr>
        <cdr:cNvPr id="5" name="Text Box 3"/>
        <cdr:cNvSpPr txBox="1">
          <a:spLocks xmlns:a="http://schemas.openxmlformats.org/drawingml/2006/main" noChangeArrowheads="1"/>
        </cdr:cNvSpPr>
      </cdr:nvSpPr>
      <cdr:spPr bwMode="auto">
        <a:xfrm xmlns:a="http://schemas.openxmlformats.org/drawingml/2006/main">
          <a:off x="1358900" y="3759200"/>
          <a:ext cx="1384320" cy="8582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200" b="1" i="0" u="none" strike="noStrike" baseline="0">
              <a:solidFill>
                <a:srgbClr val="000000"/>
              </a:solidFill>
              <a:latin typeface="+mn-lt"/>
              <a:ea typeface="Times"/>
              <a:cs typeface="Times"/>
            </a:rPr>
            <a:t>Trend line for mass public shootings in the rest of the world</a:t>
          </a:r>
        </a:p>
      </cdr:txBody>
    </cdr:sp>
  </cdr:relSizeAnchor>
</c:userShapes>
</file>

<file path=xl/drawings/drawing8.xml><?xml version="1.0" encoding="utf-8"?>
<c:userShapes xmlns:c="http://schemas.openxmlformats.org/drawingml/2006/chart">
  <cdr:relSizeAnchor xmlns:cdr="http://schemas.openxmlformats.org/drawingml/2006/chartDrawing">
    <cdr:from>
      <cdr:x>0.47817</cdr:x>
      <cdr:y>0.63462</cdr:y>
    </cdr:from>
    <cdr:to>
      <cdr:x>0.51545</cdr:x>
      <cdr:y>0.67546</cdr:y>
    </cdr:to>
    <cdr:cxnSp macro="">
      <cdr:nvCxnSpPr>
        <cdr:cNvPr id="2" name="Straight Arrow Connector 1">
          <a:extLst xmlns:a="http://schemas.openxmlformats.org/drawingml/2006/main">
            <a:ext uri="{FF2B5EF4-FFF2-40B4-BE49-F238E27FC236}">
              <a16:creationId xmlns:a16="http://schemas.microsoft.com/office/drawing/2014/main" xmlns="" xmlns:lc="http://schemas.openxmlformats.org/drawingml/2006/lockedCanvas" id="{7296AB3F-0725-8D44-BE50-A3A82149EE86}"/>
            </a:ext>
          </a:extLst>
        </cdr:cNvPr>
        <cdr:cNvCxnSpPr/>
      </cdr:nvCxnSpPr>
      <cdr:spPr bwMode="auto">
        <a:xfrm xmlns:a="http://schemas.openxmlformats.org/drawingml/2006/main">
          <a:off x="2851150" y="4610100"/>
          <a:ext cx="222298" cy="296734"/>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cxnSp>
  </cdr:relSizeAnchor>
  <cdr:relSizeAnchor xmlns:cdr="http://schemas.openxmlformats.org/drawingml/2006/chartDrawing">
    <cdr:from>
      <cdr:x>0.27263</cdr:x>
      <cdr:y>0.55594</cdr:y>
    </cdr:from>
    <cdr:to>
      <cdr:x>0.5048</cdr:x>
      <cdr:y>0.64685</cdr:y>
    </cdr:to>
    <cdr:sp macro="" textlink="">
      <cdr:nvSpPr>
        <cdr:cNvPr id="3" name="Text Box 3"/>
        <cdr:cNvSpPr txBox="1">
          <a:spLocks xmlns:a="http://schemas.openxmlformats.org/drawingml/2006/main" noChangeArrowheads="1"/>
        </cdr:cNvSpPr>
      </cdr:nvSpPr>
      <cdr:spPr bwMode="auto">
        <a:xfrm xmlns:a="http://schemas.openxmlformats.org/drawingml/2006/main">
          <a:off x="1625600" y="4038601"/>
          <a:ext cx="1384320" cy="660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200" b="1" i="0" u="none" strike="noStrike" baseline="0">
              <a:solidFill>
                <a:srgbClr val="000000"/>
              </a:solidFill>
              <a:latin typeface="+mn-lt"/>
              <a:ea typeface="Times"/>
              <a:cs typeface="Times"/>
            </a:rPr>
            <a:t>Trend line for mass public shootings in the rest of the world</a:t>
          </a:r>
        </a:p>
      </cdr:txBody>
    </cdr:sp>
  </cdr:relSizeAnchor>
  <cdr:relSizeAnchor xmlns:cdr="http://schemas.openxmlformats.org/drawingml/2006/chartDrawing">
    <cdr:from>
      <cdr:x>0.75293</cdr:x>
      <cdr:y>0.77622</cdr:y>
    </cdr:from>
    <cdr:to>
      <cdr:x>0.79445</cdr:x>
      <cdr:y>0.82517</cdr:y>
    </cdr:to>
    <cdr:cxnSp macro="">
      <cdr:nvCxnSpPr>
        <cdr:cNvPr id="4" name="Straight Arrow Connector 3">
          <a:extLst xmlns:a="http://schemas.openxmlformats.org/drawingml/2006/main">
            <a:ext uri="{FF2B5EF4-FFF2-40B4-BE49-F238E27FC236}">
              <a16:creationId xmlns:a16="http://schemas.microsoft.com/office/drawing/2014/main" xmlns="" xmlns:lc="http://schemas.openxmlformats.org/drawingml/2006/lockedCanvas" id="{7296AB3F-0725-8D44-BE50-A3A82149EE86}"/>
            </a:ext>
          </a:extLst>
        </cdr:cNvPr>
        <cdr:cNvCxnSpPr/>
      </cdr:nvCxnSpPr>
      <cdr:spPr bwMode="auto">
        <a:xfrm xmlns:a="http://schemas.openxmlformats.org/drawingml/2006/main" flipH="1" flipV="1">
          <a:off x="4489450" y="5638800"/>
          <a:ext cx="247602" cy="355600"/>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cxnSp>
  </cdr:relSizeAnchor>
  <cdr:relSizeAnchor xmlns:cdr="http://schemas.openxmlformats.org/drawingml/2006/chartDrawing">
    <cdr:from>
      <cdr:x>0.76144</cdr:x>
      <cdr:y>0.81818</cdr:y>
    </cdr:from>
    <cdr:to>
      <cdr:x>0.99361</cdr:x>
      <cdr:y>0.91434</cdr:y>
    </cdr:to>
    <cdr:sp macro="" textlink="">
      <cdr:nvSpPr>
        <cdr:cNvPr id="5" name="Text Box 3"/>
        <cdr:cNvSpPr txBox="1">
          <a:spLocks xmlns:a="http://schemas.openxmlformats.org/drawingml/2006/main" noChangeArrowheads="1"/>
        </cdr:cNvSpPr>
      </cdr:nvSpPr>
      <cdr:spPr bwMode="auto">
        <a:xfrm xmlns:a="http://schemas.openxmlformats.org/drawingml/2006/main">
          <a:off x="4540202" y="5943601"/>
          <a:ext cx="1384320" cy="6985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200" b="1" i="0" u="none" strike="noStrike" baseline="0">
              <a:solidFill>
                <a:srgbClr val="000000"/>
              </a:solidFill>
              <a:latin typeface="+mn-lt"/>
              <a:ea typeface="Times"/>
              <a:cs typeface="Times"/>
            </a:rPr>
            <a:t>Trend line for mass public shootings in the rest of the world</a:t>
          </a:r>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0</xdr:colOff>
      <xdr:row>2</xdr:row>
      <xdr:rowOff>0</xdr:rowOff>
    </xdr:from>
    <xdr:to>
      <xdr:col>14</xdr:col>
      <xdr:colOff>673100</xdr:colOff>
      <xdr:row>37</xdr:row>
      <xdr:rowOff>107950</xdr:rowOff>
    </xdr:to>
    <xdr:graphicFrame macro="">
      <xdr:nvGraphicFramePr>
        <xdr:cNvPr id="2" name="Chart 1">
          <a:extLst>
            <a:ext uri="{FF2B5EF4-FFF2-40B4-BE49-F238E27FC236}">
              <a16:creationId xmlns:a16="http://schemas.microsoft.com/office/drawing/2014/main" xmlns="" id="{6D00C9B8-F975-1E4F-9470-70D8BAC1BA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K1" workbookViewId="0">
      <selection activeCell="P1" sqref="P1:Q17"/>
    </sheetView>
  </sheetViews>
  <sheetFormatPr baseColWidth="10" defaultRowHeight="15" x14ac:dyDescent="0"/>
  <cols>
    <col min="1" max="1" width="31.1640625" bestFit="1" customWidth="1"/>
    <col min="2" max="2" width="18.33203125" bestFit="1" customWidth="1"/>
    <col min="7" max="8" width="20.83203125" customWidth="1"/>
    <col min="9" max="9" width="24.6640625" bestFit="1" customWidth="1"/>
    <col min="10" max="11" width="20.83203125" customWidth="1"/>
    <col min="13" max="14" width="50.83203125" customWidth="1"/>
    <col min="16" max="17" width="50.83203125" customWidth="1"/>
    <col min="19" max="19" width="50.83203125" customWidth="1"/>
    <col min="20" max="20" width="50.83203125" style="12" customWidth="1"/>
    <col min="22" max="22" width="50.83203125" customWidth="1"/>
    <col min="23" max="23" width="50.83203125" style="12" customWidth="1"/>
    <col min="25" max="25" width="50.83203125" customWidth="1"/>
    <col min="26" max="26" width="50.83203125" style="13" customWidth="1"/>
  </cols>
  <sheetData>
    <row r="1" spans="1:26" s="1" customFormat="1" ht="45">
      <c r="A1" s="2" t="s">
        <v>86</v>
      </c>
      <c r="B1" s="3" t="s">
        <v>87</v>
      </c>
      <c r="C1" s="5" t="s">
        <v>93</v>
      </c>
      <c r="D1" s="5" t="s">
        <v>1</v>
      </c>
      <c r="E1" s="5" t="s">
        <v>2</v>
      </c>
      <c r="F1" s="5" t="s">
        <v>94</v>
      </c>
      <c r="G1" s="2" t="s">
        <v>100</v>
      </c>
      <c r="H1" s="2" t="s">
        <v>96</v>
      </c>
      <c r="I1" s="2" t="s">
        <v>97</v>
      </c>
      <c r="J1" s="2" t="s">
        <v>98</v>
      </c>
      <c r="K1" s="3" t="s">
        <v>101</v>
      </c>
      <c r="L1" s="2"/>
      <c r="M1" s="2" t="s">
        <v>86</v>
      </c>
      <c r="N1" s="6" t="s">
        <v>96</v>
      </c>
      <c r="O1" s="2"/>
      <c r="P1" s="2" t="s">
        <v>86</v>
      </c>
      <c r="Q1" s="1" t="s">
        <v>97</v>
      </c>
      <c r="R1" s="2"/>
      <c r="S1" s="2" t="s">
        <v>86</v>
      </c>
      <c r="T1" s="7" t="s">
        <v>98</v>
      </c>
      <c r="U1" s="2"/>
      <c r="V1" s="2" t="s">
        <v>86</v>
      </c>
      <c r="W1" s="7" t="s">
        <v>100</v>
      </c>
      <c r="Y1" s="2" t="s">
        <v>86</v>
      </c>
      <c r="Z1" s="3" t="s">
        <v>101</v>
      </c>
    </row>
    <row r="2" spans="1:26">
      <c r="A2" s="8" t="s">
        <v>102</v>
      </c>
      <c r="B2">
        <v>153.6</v>
      </c>
      <c r="C2">
        <v>127</v>
      </c>
      <c r="D2">
        <v>1176</v>
      </c>
      <c r="E2">
        <v>438</v>
      </c>
      <c r="F2">
        <v>1614</v>
      </c>
      <c r="G2" s="4">
        <f>C2/B2</f>
        <v>0.82682291666666674</v>
      </c>
      <c r="H2" s="4">
        <f>D2/(B2*10)</f>
        <v>0.765625</v>
      </c>
      <c r="I2" s="4">
        <f>E2/(B2*10)</f>
        <v>0.28515625</v>
      </c>
      <c r="J2" s="4">
        <f>F2/(B2*10)</f>
        <v>1.05078125</v>
      </c>
      <c r="K2" s="4">
        <f>D2/C2</f>
        <v>9.2598425196850389</v>
      </c>
      <c r="M2" s="8" t="s">
        <v>103</v>
      </c>
      <c r="N2" s="9">
        <v>1.6835106382978724</v>
      </c>
      <c r="O2" s="10">
        <f>(N2/N8)-1</f>
        <v>11.66905848363754</v>
      </c>
      <c r="P2" s="11" t="s">
        <v>104</v>
      </c>
      <c r="Q2" s="9">
        <v>0.79485981308411213</v>
      </c>
      <c r="S2" s="11" t="s">
        <v>104</v>
      </c>
      <c r="T2" s="12">
        <v>2.3542056074766355</v>
      </c>
      <c r="V2" s="11" t="s">
        <v>104</v>
      </c>
      <c r="W2" s="12">
        <v>1.7850467289719627</v>
      </c>
      <c r="X2" s="10">
        <f>(W2/W7)-1</f>
        <v>8.9861576441544706</v>
      </c>
      <c r="Y2" s="8" t="s">
        <v>105</v>
      </c>
      <c r="Z2" s="13">
        <v>20.399999999999999</v>
      </c>
    </row>
    <row r="3" spans="1:26">
      <c r="A3" s="8" t="s">
        <v>103</v>
      </c>
      <c r="B3">
        <v>752</v>
      </c>
      <c r="C3">
        <v>805</v>
      </c>
      <c r="D3">
        <v>12660</v>
      </c>
      <c r="E3">
        <v>4054</v>
      </c>
      <c r="F3">
        <v>16714</v>
      </c>
      <c r="G3" s="4">
        <f t="shared" ref="G3:G17" si="0">C3/B3</f>
        <v>1.0704787234042554</v>
      </c>
      <c r="H3" s="4">
        <f t="shared" ref="H3:H17" si="1">D3/(B3*10)</f>
        <v>1.6835106382978724</v>
      </c>
      <c r="I3" s="4">
        <f t="shared" ref="I3:I17" si="2">E3/(B3*10)</f>
        <v>0.53909574468085109</v>
      </c>
      <c r="J3" s="4">
        <f t="shared" ref="J3:J17" si="3">F3/(B3*10)</f>
        <v>2.2226063829787233</v>
      </c>
      <c r="K3" s="4">
        <f>D3/C3</f>
        <v>15.726708074534162</v>
      </c>
      <c r="M3" s="11" t="s">
        <v>104</v>
      </c>
      <c r="N3" s="9">
        <v>1.5593457943925233</v>
      </c>
      <c r="O3" s="10">
        <f>(N3/N8)-1</f>
        <v>10.734670762370129</v>
      </c>
      <c r="P3" s="8" t="s">
        <v>103</v>
      </c>
      <c r="Q3" s="9">
        <v>0.53909574468085109</v>
      </c>
      <c r="S3" s="8" t="s">
        <v>103</v>
      </c>
      <c r="T3" s="12">
        <v>2.2226063829787233</v>
      </c>
      <c r="V3" s="8" t="s">
        <v>103</v>
      </c>
      <c r="W3" s="12">
        <v>1.0704787234042554</v>
      </c>
      <c r="Y3" s="8" t="s">
        <v>103</v>
      </c>
      <c r="Z3" s="13">
        <v>15.726708074534162</v>
      </c>
    </row>
    <row r="4" spans="1:26">
      <c r="A4" s="8" t="s">
        <v>16</v>
      </c>
      <c r="B4">
        <v>32.200000000000003</v>
      </c>
      <c r="C4">
        <v>1</v>
      </c>
      <c r="D4">
        <v>4</v>
      </c>
      <c r="E4">
        <v>0</v>
      </c>
      <c r="F4">
        <v>4</v>
      </c>
      <c r="G4" s="4">
        <f t="shared" si="0"/>
        <v>3.1055900621118009E-2</v>
      </c>
      <c r="H4" s="4">
        <f t="shared" si="1"/>
        <v>1.2422360248447204E-2</v>
      </c>
      <c r="I4" s="4">
        <f t="shared" si="2"/>
        <v>0</v>
      </c>
      <c r="J4" s="4">
        <f t="shared" si="3"/>
        <v>1.2422360248447204E-2</v>
      </c>
      <c r="K4" s="4">
        <f t="shared" ref="K4:K17" si="4">D4/C4</f>
        <v>4</v>
      </c>
      <c r="M4" s="8" t="s">
        <v>106</v>
      </c>
      <c r="N4" s="9">
        <v>0.765625</v>
      </c>
      <c r="P4" s="8" t="s">
        <v>107</v>
      </c>
      <c r="Q4" s="9">
        <v>0.3139784946236559</v>
      </c>
      <c r="S4" s="8" t="s">
        <v>106</v>
      </c>
      <c r="T4" s="12">
        <v>1.05078125</v>
      </c>
      <c r="V4" s="8" t="s">
        <v>106</v>
      </c>
      <c r="W4" s="12">
        <v>0.82682291666666674</v>
      </c>
      <c r="Y4" s="8" t="s">
        <v>107</v>
      </c>
      <c r="Z4" s="13">
        <v>14.411764705882353</v>
      </c>
    </row>
    <row r="5" spans="1:26">
      <c r="A5" s="8" t="s">
        <v>108</v>
      </c>
      <c r="B5">
        <v>147</v>
      </c>
      <c r="C5">
        <v>11</v>
      </c>
      <c r="D5">
        <v>101</v>
      </c>
      <c r="E5">
        <v>67</v>
      </c>
      <c r="F5">
        <v>168</v>
      </c>
      <c r="G5" s="4">
        <f t="shared" si="0"/>
        <v>7.4829931972789115E-2</v>
      </c>
      <c r="H5" s="4">
        <f t="shared" si="1"/>
        <v>6.8707482993197275E-2</v>
      </c>
      <c r="I5" s="4">
        <f t="shared" si="2"/>
        <v>4.5578231292517007E-2</v>
      </c>
      <c r="J5" s="4">
        <f t="shared" si="3"/>
        <v>0.11428571428571428</v>
      </c>
      <c r="K5" s="4">
        <f t="shared" si="4"/>
        <v>9.1818181818181817</v>
      </c>
      <c r="M5" s="8" t="s">
        <v>109</v>
      </c>
      <c r="N5" s="9">
        <v>0.38631578947368422</v>
      </c>
      <c r="P5" s="8" t="s">
        <v>106</v>
      </c>
      <c r="Q5" s="9">
        <v>0.28515625</v>
      </c>
      <c r="S5" s="8" t="s">
        <v>109</v>
      </c>
      <c r="T5" s="12">
        <v>0.6017956656346749</v>
      </c>
      <c r="V5" s="8" t="s">
        <v>109</v>
      </c>
      <c r="W5" s="12">
        <v>0.4569659442724458</v>
      </c>
      <c r="Y5" s="8" t="s">
        <v>110</v>
      </c>
      <c r="Z5" s="13">
        <v>9.2912621359223309</v>
      </c>
    </row>
    <row r="6" spans="1:26">
      <c r="A6" s="8" t="s">
        <v>111</v>
      </c>
      <c r="B6">
        <v>39</v>
      </c>
      <c r="C6">
        <v>2</v>
      </c>
      <c r="D6">
        <v>10</v>
      </c>
      <c r="E6">
        <v>31</v>
      </c>
      <c r="F6">
        <v>41</v>
      </c>
      <c r="G6" s="4">
        <f t="shared" si="0"/>
        <v>5.128205128205128E-2</v>
      </c>
      <c r="H6" s="4">
        <f t="shared" si="1"/>
        <v>2.564102564102564E-2</v>
      </c>
      <c r="I6" s="4">
        <f t="shared" si="2"/>
        <v>7.9487179487179482E-2</v>
      </c>
      <c r="J6" s="4">
        <f t="shared" si="3"/>
        <v>0.10512820512820513</v>
      </c>
      <c r="K6" s="4">
        <f t="shared" si="4"/>
        <v>5</v>
      </c>
      <c r="M6" s="8" t="s">
        <v>110</v>
      </c>
      <c r="N6" s="9">
        <v>0.25656836461126004</v>
      </c>
      <c r="P6" s="8" t="s">
        <v>109</v>
      </c>
      <c r="Q6" s="9">
        <v>0.21547987616099071</v>
      </c>
      <c r="S6" s="8" t="s">
        <v>107</v>
      </c>
      <c r="T6" s="12">
        <v>0.44569892473118278</v>
      </c>
      <c r="V6" s="8" t="s">
        <v>110</v>
      </c>
      <c r="W6" s="12">
        <v>0.27613941018766758</v>
      </c>
      <c r="X6" s="10">
        <f>(W6/W7)-1</f>
        <v>0.54481764378572528</v>
      </c>
      <c r="Y6" s="8" t="s">
        <v>106</v>
      </c>
      <c r="Z6" s="13">
        <v>9.2598425196850389</v>
      </c>
    </row>
    <row r="7" spans="1:26">
      <c r="A7" s="8" t="s">
        <v>110</v>
      </c>
      <c r="B7">
        <v>373</v>
      </c>
      <c r="C7">
        <v>103</v>
      </c>
      <c r="D7">
        <v>957</v>
      </c>
      <c r="E7">
        <v>172</v>
      </c>
      <c r="F7">
        <v>1129</v>
      </c>
      <c r="G7" s="4">
        <f t="shared" si="0"/>
        <v>0.27613941018766758</v>
      </c>
      <c r="H7" s="4">
        <f t="shared" si="1"/>
        <v>0.25656836461126004</v>
      </c>
      <c r="I7" s="4">
        <f t="shared" si="2"/>
        <v>4.6112600536193031E-2</v>
      </c>
      <c r="J7" s="4">
        <f t="shared" si="3"/>
        <v>0.30268096514745307</v>
      </c>
      <c r="K7" s="4">
        <f t="shared" si="4"/>
        <v>9.2912621359223309</v>
      </c>
      <c r="M7" s="8" t="s">
        <v>112</v>
      </c>
      <c r="N7" s="9">
        <v>0.13393177737881509</v>
      </c>
      <c r="P7" s="14" t="s">
        <v>84</v>
      </c>
      <c r="Q7" s="15">
        <v>0.11163575042158516</v>
      </c>
      <c r="S7" s="8" t="s">
        <v>110</v>
      </c>
      <c r="T7" s="12">
        <v>0.30268096514745307</v>
      </c>
      <c r="V7" s="14" t="s">
        <v>84</v>
      </c>
      <c r="W7" s="16">
        <v>0.17875210792580101</v>
      </c>
      <c r="Y7" s="8" t="s">
        <v>108</v>
      </c>
      <c r="Z7" s="13">
        <v>9.1818181818181817</v>
      </c>
    </row>
    <row r="8" spans="1:26">
      <c r="A8" s="11" t="s">
        <v>104</v>
      </c>
      <c r="B8">
        <v>214</v>
      </c>
      <c r="C8">
        <v>382</v>
      </c>
      <c r="D8">
        <v>3337</v>
      </c>
      <c r="E8">
        <v>1701</v>
      </c>
      <c r="F8">
        <v>5038</v>
      </c>
      <c r="G8" s="4">
        <f t="shared" si="0"/>
        <v>1.7850467289719627</v>
      </c>
      <c r="H8" s="4">
        <f t="shared" si="1"/>
        <v>1.5593457943925233</v>
      </c>
      <c r="I8" s="4">
        <f t="shared" si="2"/>
        <v>0.79485981308411213</v>
      </c>
      <c r="J8" s="4">
        <f t="shared" si="3"/>
        <v>2.3542056074766355</v>
      </c>
      <c r="K8" s="4">
        <f t="shared" si="4"/>
        <v>8.7356020942408374</v>
      </c>
      <c r="M8" s="14" t="s">
        <v>84</v>
      </c>
      <c r="N8" s="15">
        <v>0.13288364249578416</v>
      </c>
      <c r="P8" s="8" t="s">
        <v>111</v>
      </c>
      <c r="Q8" s="9">
        <v>7.9487179487179482E-2</v>
      </c>
      <c r="S8" s="14" t="s">
        <v>84</v>
      </c>
      <c r="T8" s="16">
        <v>0.24451939291736932</v>
      </c>
      <c r="V8" s="8" t="s">
        <v>112</v>
      </c>
      <c r="W8" s="12">
        <v>0.17773788150807898</v>
      </c>
      <c r="Y8" s="11" t="s">
        <v>104</v>
      </c>
      <c r="Z8" s="13">
        <v>8.7356020942408374</v>
      </c>
    </row>
    <row r="9" spans="1:26">
      <c r="A9" s="8" t="s">
        <v>109</v>
      </c>
      <c r="B9">
        <v>1615</v>
      </c>
      <c r="C9">
        <v>738</v>
      </c>
      <c r="D9">
        <v>6239</v>
      </c>
      <c r="E9">
        <v>3480</v>
      </c>
      <c r="F9">
        <v>9719</v>
      </c>
      <c r="G9" s="4">
        <f t="shared" si="0"/>
        <v>0.4569659442724458</v>
      </c>
      <c r="H9" s="4">
        <f t="shared" si="1"/>
        <v>0.38631578947368422</v>
      </c>
      <c r="I9" s="4">
        <f t="shared" si="2"/>
        <v>0.21547987616099071</v>
      </c>
      <c r="J9" s="4">
        <f t="shared" si="3"/>
        <v>0.6017956656346749</v>
      </c>
      <c r="K9" s="4">
        <f t="shared" si="4"/>
        <v>8.4539295392953928</v>
      </c>
      <c r="M9" s="8" t="s">
        <v>107</v>
      </c>
      <c r="N9" s="9">
        <v>0.13172043010752688</v>
      </c>
      <c r="P9" s="8" t="s">
        <v>112</v>
      </c>
      <c r="Q9" s="9">
        <v>7.5403949730700179E-2</v>
      </c>
      <c r="S9" s="8" t="s">
        <v>112</v>
      </c>
      <c r="T9" s="12">
        <v>0.20933572710951526</v>
      </c>
      <c r="V9" s="8" t="s">
        <v>113</v>
      </c>
      <c r="W9" s="12">
        <v>0.15488215488215487</v>
      </c>
      <c r="X9" s="10"/>
      <c r="Y9" s="8" t="s">
        <v>109</v>
      </c>
      <c r="Z9" s="13">
        <v>8.4539295392953928</v>
      </c>
    </row>
    <row r="10" spans="1:26">
      <c r="A10" s="8" t="s">
        <v>112</v>
      </c>
      <c r="B10">
        <v>557</v>
      </c>
      <c r="C10">
        <v>99</v>
      </c>
      <c r="D10">
        <v>746</v>
      </c>
      <c r="E10">
        <v>420</v>
      </c>
      <c r="F10">
        <v>1166</v>
      </c>
      <c r="G10" s="4">
        <f t="shared" si="0"/>
        <v>0.17773788150807898</v>
      </c>
      <c r="H10" s="4">
        <f t="shared" si="1"/>
        <v>0.13393177737881509</v>
      </c>
      <c r="I10" s="4">
        <f t="shared" si="2"/>
        <v>7.5403949730700179E-2</v>
      </c>
      <c r="J10" s="4">
        <f t="shared" si="3"/>
        <v>0.20933572710951526</v>
      </c>
      <c r="K10" s="4">
        <f t="shared" si="4"/>
        <v>7.5353535353535355</v>
      </c>
      <c r="M10" s="8" t="s">
        <v>105</v>
      </c>
      <c r="N10" s="9">
        <v>0.10625</v>
      </c>
      <c r="O10" s="10">
        <f>(N10/N8)-1</f>
        <v>-0.20042829949238583</v>
      </c>
      <c r="P10" s="8" t="s">
        <v>105</v>
      </c>
      <c r="Q10" s="9">
        <v>5.9374999999999997E-2</v>
      </c>
      <c r="S10" s="8" t="s">
        <v>105</v>
      </c>
      <c r="T10" s="12">
        <v>0.16562499999999999</v>
      </c>
      <c r="U10" s="10">
        <f>T7/T10-1</f>
        <v>0.82750771409782997</v>
      </c>
      <c r="V10" s="8" t="s">
        <v>114</v>
      </c>
      <c r="W10" s="12">
        <v>0.12121212121212122</v>
      </c>
      <c r="Y10" s="8" t="s">
        <v>112</v>
      </c>
      <c r="Z10" s="13">
        <v>7.5353535353535355</v>
      </c>
    </row>
    <row r="11" spans="1:26">
      <c r="A11" s="8" t="s">
        <v>115</v>
      </c>
      <c r="B11">
        <v>1535</v>
      </c>
      <c r="C11">
        <v>3</v>
      </c>
      <c r="D11">
        <v>17</v>
      </c>
      <c r="E11">
        <v>5</v>
      </c>
      <c r="F11">
        <v>22</v>
      </c>
      <c r="G11" s="4">
        <f t="shared" si="0"/>
        <v>1.9543973941368079E-3</v>
      </c>
      <c r="H11" s="4">
        <f t="shared" si="1"/>
        <v>1.1074918566775244E-3</v>
      </c>
      <c r="I11" s="4">
        <f t="shared" si="2"/>
        <v>3.2573289902280132E-4</v>
      </c>
      <c r="J11" s="4">
        <f t="shared" si="3"/>
        <v>1.4332247557003258E-3</v>
      </c>
      <c r="K11" s="4">
        <f t="shared" si="4"/>
        <v>5.666666666666667</v>
      </c>
      <c r="M11" s="8" t="s">
        <v>113</v>
      </c>
      <c r="N11" s="9">
        <v>0.10067340067340068</v>
      </c>
      <c r="O11" s="10">
        <f>(N11/N8)-1</f>
        <v>-0.2423943324958554</v>
      </c>
      <c r="P11" s="8" t="s">
        <v>113</v>
      </c>
      <c r="Q11" s="9">
        <v>4.7138047138047139E-2</v>
      </c>
      <c r="S11" s="8" t="s">
        <v>113</v>
      </c>
      <c r="T11" s="12">
        <v>0.14781144781144781</v>
      </c>
      <c r="V11" s="8" t="s">
        <v>107</v>
      </c>
      <c r="W11" s="12">
        <v>9.1397849462365593E-2</v>
      </c>
      <c r="Y11" s="14" t="s">
        <v>84</v>
      </c>
      <c r="Z11" s="17">
        <v>7.4339622641509431</v>
      </c>
    </row>
    <row r="12" spans="1:26">
      <c r="A12" s="8" t="s">
        <v>105</v>
      </c>
      <c r="B12">
        <v>96</v>
      </c>
      <c r="C12">
        <v>5</v>
      </c>
      <c r="D12">
        <v>102</v>
      </c>
      <c r="E12">
        <v>57</v>
      </c>
      <c r="F12">
        <v>159</v>
      </c>
      <c r="G12" s="4">
        <f t="shared" si="0"/>
        <v>5.2083333333333336E-2</v>
      </c>
      <c r="H12" s="4">
        <f t="shared" si="1"/>
        <v>0.10625</v>
      </c>
      <c r="I12" s="4">
        <f t="shared" si="2"/>
        <v>5.9374999999999997E-2</v>
      </c>
      <c r="J12" s="4">
        <f t="shared" si="3"/>
        <v>0.16562499999999999</v>
      </c>
      <c r="K12" s="4">
        <f t="shared" si="4"/>
        <v>20.399999999999999</v>
      </c>
      <c r="M12" s="8" t="s">
        <v>114</v>
      </c>
      <c r="N12" s="9">
        <v>7.2727272727272724E-2</v>
      </c>
      <c r="O12" s="10"/>
      <c r="P12" s="8" t="s">
        <v>110</v>
      </c>
      <c r="Q12" s="9">
        <v>4.6112600536193031E-2</v>
      </c>
      <c r="S12" s="8" t="s">
        <v>108</v>
      </c>
      <c r="T12" s="12">
        <v>0.11428571428571428</v>
      </c>
      <c r="V12" s="8" t="s">
        <v>108</v>
      </c>
      <c r="W12" s="12">
        <v>7.4829931972789115E-2</v>
      </c>
      <c r="X12" s="10">
        <f>W12/W7</f>
        <v>0.41862405339494285</v>
      </c>
      <c r="Y12" s="8" t="s">
        <v>113</v>
      </c>
      <c r="Z12" s="13">
        <v>6.5</v>
      </c>
    </row>
    <row r="13" spans="1:26">
      <c r="A13" s="8" t="s">
        <v>107</v>
      </c>
      <c r="B13">
        <v>186</v>
      </c>
      <c r="C13">
        <v>17</v>
      </c>
      <c r="D13">
        <v>245</v>
      </c>
      <c r="E13">
        <v>584</v>
      </c>
      <c r="F13">
        <v>829</v>
      </c>
      <c r="G13" s="4">
        <f t="shared" si="0"/>
        <v>9.1397849462365593E-2</v>
      </c>
      <c r="H13" s="4">
        <f t="shared" si="1"/>
        <v>0.13172043010752688</v>
      </c>
      <c r="I13" s="4">
        <f t="shared" si="2"/>
        <v>0.3139784946236559</v>
      </c>
      <c r="J13" s="4">
        <f t="shared" si="3"/>
        <v>0.44569892473118278</v>
      </c>
      <c r="K13" s="4">
        <f t="shared" si="4"/>
        <v>14.411764705882353</v>
      </c>
      <c r="M13" s="8" t="s">
        <v>108</v>
      </c>
      <c r="N13" s="9">
        <v>6.8707482993197275E-2</v>
      </c>
      <c r="O13" s="10">
        <f>N13/N8</f>
        <v>0.51704996719499974</v>
      </c>
      <c r="P13" s="8" t="s">
        <v>108</v>
      </c>
      <c r="Q13" s="9">
        <v>4.5578231292517007E-2</v>
      </c>
      <c r="S13" s="8" t="s">
        <v>111</v>
      </c>
      <c r="T13" s="12">
        <v>0.10512820512820513</v>
      </c>
      <c r="V13" s="8" t="s">
        <v>116</v>
      </c>
      <c r="W13" s="12">
        <v>7.2847682119205295E-2</v>
      </c>
      <c r="Y13" s="8" t="s">
        <v>116</v>
      </c>
      <c r="Z13" s="13">
        <v>6.2727272727272725</v>
      </c>
    </row>
    <row r="14" spans="1:26">
      <c r="A14" s="8" t="s">
        <v>113</v>
      </c>
      <c r="B14">
        <v>297</v>
      </c>
      <c r="C14">
        <v>46</v>
      </c>
      <c r="D14">
        <v>299</v>
      </c>
      <c r="E14">
        <v>140</v>
      </c>
      <c r="F14">
        <v>439</v>
      </c>
      <c r="G14" s="4">
        <f t="shared" si="0"/>
        <v>0.15488215488215487</v>
      </c>
      <c r="H14" s="4">
        <f t="shared" si="1"/>
        <v>0.10067340067340068</v>
      </c>
      <c r="I14" s="4">
        <f t="shared" si="2"/>
        <v>4.7138047138047139E-2</v>
      </c>
      <c r="J14" s="4">
        <f t="shared" si="3"/>
        <v>0.14781144781144781</v>
      </c>
      <c r="K14" s="4">
        <f t="shared" si="4"/>
        <v>6.5</v>
      </c>
      <c r="M14" s="8" t="s">
        <v>116</v>
      </c>
      <c r="N14" s="9">
        <v>4.5695364238410599E-2</v>
      </c>
      <c r="P14" s="8" t="s">
        <v>114</v>
      </c>
      <c r="Q14" s="9">
        <v>2.7272727272727271E-2</v>
      </c>
      <c r="S14" s="8" t="s">
        <v>114</v>
      </c>
      <c r="T14" s="12">
        <v>0.1</v>
      </c>
      <c r="V14" s="8" t="s">
        <v>105</v>
      </c>
      <c r="W14" s="12">
        <v>5.2083333333333336E-2</v>
      </c>
      <c r="X14" s="10">
        <f>W14/W7</f>
        <v>0.29137185534591198</v>
      </c>
      <c r="Y14" s="8" t="s">
        <v>114</v>
      </c>
      <c r="Z14" s="13">
        <v>6</v>
      </c>
    </row>
    <row r="15" spans="1:26">
      <c r="A15" s="8" t="s">
        <v>116</v>
      </c>
      <c r="B15">
        <v>151</v>
      </c>
      <c r="C15">
        <v>11</v>
      </c>
      <c r="D15">
        <v>69</v>
      </c>
      <c r="E15">
        <v>12</v>
      </c>
      <c r="F15">
        <v>81</v>
      </c>
      <c r="G15" s="4">
        <f t="shared" si="0"/>
        <v>7.2847682119205295E-2</v>
      </c>
      <c r="H15" s="4">
        <f t="shared" si="1"/>
        <v>4.5695364238410599E-2</v>
      </c>
      <c r="I15" s="4">
        <f t="shared" si="2"/>
        <v>7.9470198675496689E-3</v>
      </c>
      <c r="J15" s="4">
        <f t="shared" si="3"/>
        <v>5.3642384105960263E-2</v>
      </c>
      <c r="K15" s="4">
        <f t="shared" si="4"/>
        <v>6.2727272727272725</v>
      </c>
      <c r="M15" s="8" t="s">
        <v>111</v>
      </c>
      <c r="N15" s="9">
        <v>2.564102564102564E-2</v>
      </c>
      <c r="P15" s="8" t="s">
        <v>116</v>
      </c>
      <c r="Q15" s="9">
        <v>7.9470198675496689E-3</v>
      </c>
      <c r="S15" s="8" t="s">
        <v>116</v>
      </c>
      <c r="T15" s="12">
        <v>5.3642384105960263E-2</v>
      </c>
      <c r="V15" s="8" t="s">
        <v>111</v>
      </c>
      <c r="W15" s="12">
        <v>5.128205128205128E-2</v>
      </c>
      <c r="Y15" s="18" t="s">
        <v>117</v>
      </c>
      <c r="Z15" s="13">
        <v>5.666666666666667</v>
      </c>
    </row>
    <row r="16" spans="1:26">
      <c r="A16" s="8" t="s">
        <v>114</v>
      </c>
      <c r="B16">
        <v>33</v>
      </c>
      <c r="C16">
        <v>4</v>
      </c>
      <c r="D16">
        <v>24</v>
      </c>
      <c r="E16">
        <v>9</v>
      </c>
      <c r="F16">
        <v>33</v>
      </c>
      <c r="G16" s="4">
        <f t="shared" si="0"/>
        <v>0.12121212121212122</v>
      </c>
      <c r="H16" s="4">
        <f t="shared" si="1"/>
        <v>7.2727272727272724E-2</v>
      </c>
      <c r="I16" s="4">
        <f t="shared" si="2"/>
        <v>2.7272727272727271E-2</v>
      </c>
      <c r="J16" s="4">
        <f t="shared" si="3"/>
        <v>0.1</v>
      </c>
      <c r="K16" s="4">
        <f t="shared" si="4"/>
        <v>6</v>
      </c>
      <c r="M16" s="8" t="s">
        <v>16</v>
      </c>
      <c r="N16" s="9">
        <v>1.2422360248447204E-2</v>
      </c>
      <c r="P16" s="18" t="s">
        <v>117</v>
      </c>
      <c r="Q16" s="9">
        <v>3.2573289902280132E-4</v>
      </c>
      <c r="S16" s="8" t="s">
        <v>16</v>
      </c>
      <c r="T16" s="12">
        <v>1.2422360248447204E-2</v>
      </c>
      <c r="V16" s="8" t="s">
        <v>16</v>
      </c>
      <c r="W16" s="12">
        <v>3.1055900621118009E-2</v>
      </c>
      <c r="Y16" s="8" t="s">
        <v>111</v>
      </c>
      <c r="Z16" s="13">
        <v>5</v>
      </c>
    </row>
    <row r="17" spans="1:26">
      <c r="A17" s="14" t="s">
        <v>84</v>
      </c>
      <c r="B17" s="17">
        <v>296.5</v>
      </c>
      <c r="C17" s="19">
        <v>53</v>
      </c>
      <c r="D17" s="19">
        <v>394</v>
      </c>
      <c r="E17" s="19">
        <v>331</v>
      </c>
      <c r="F17" s="19">
        <v>725</v>
      </c>
      <c r="G17" s="20">
        <f t="shared" si="0"/>
        <v>0.17875210792580101</v>
      </c>
      <c r="H17" s="20">
        <f t="shared" si="1"/>
        <v>0.13288364249578416</v>
      </c>
      <c r="I17" s="20">
        <f t="shared" si="2"/>
        <v>0.11163575042158516</v>
      </c>
      <c r="J17" s="20">
        <f t="shared" si="3"/>
        <v>0.24451939291736932</v>
      </c>
      <c r="K17" s="20">
        <f t="shared" si="4"/>
        <v>7.4339622641509431</v>
      </c>
      <c r="M17" s="18" t="s">
        <v>117</v>
      </c>
      <c r="N17" s="9">
        <v>1.1074918566775244E-3</v>
      </c>
      <c r="P17" s="8" t="s">
        <v>16</v>
      </c>
      <c r="Q17" s="9">
        <v>0</v>
      </c>
      <c r="S17" s="18" t="s">
        <v>117</v>
      </c>
      <c r="T17" s="12">
        <v>1.4332247557003258E-3</v>
      </c>
      <c r="V17" s="18" t="s">
        <v>117</v>
      </c>
      <c r="W17" s="12">
        <v>1.9543973941368079E-3</v>
      </c>
      <c r="Y17" s="8" t="s">
        <v>16</v>
      </c>
      <c r="Z17" s="13">
        <v>4</v>
      </c>
    </row>
    <row r="18" spans="1:26">
      <c r="A18" s="8"/>
      <c r="B18" s="21">
        <f>SUM(B2:B17)</f>
        <v>6477.3</v>
      </c>
      <c r="C18" s="21">
        <f>SUM(C2:C16)</f>
        <v>2354</v>
      </c>
      <c r="D18" s="21">
        <f>SUM(D2:D16)</f>
        <v>25986</v>
      </c>
      <c r="E18" s="21">
        <f>SUM(E2:E16)</f>
        <v>11170</v>
      </c>
      <c r="F18" s="21">
        <f>SUM(F2:F16)</f>
        <v>37156</v>
      </c>
      <c r="G18" s="4">
        <f>C18/B18</f>
        <v>0.36342303120127212</v>
      </c>
      <c r="H18" s="4"/>
      <c r="I18" s="4"/>
      <c r="J18" s="4">
        <f>F18/(B18*10)</f>
        <v>0.57363407592669791</v>
      </c>
      <c r="K18" s="4"/>
    </row>
    <row r="19" spans="1:26">
      <c r="C19" s="21">
        <f>SUM(C2:C17)</f>
        <v>2407</v>
      </c>
      <c r="D19" s="21">
        <f>SUM(D2:D17)</f>
        <v>26380</v>
      </c>
      <c r="G19" s="22">
        <f>(G17-G18)/G18</f>
        <v>-0.50814314839940911</v>
      </c>
      <c r="J19" s="22">
        <f>(J17-J18)/J18</f>
        <v>-0.57373628384549569</v>
      </c>
    </row>
    <row r="20" spans="1:26">
      <c r="A20" t="s">
        <v>99</v>
      </c>
      <c r="B20" s="22">
        <f>B17/B18</f>
        <v>4.5775245858613929E-2</v>
      </c>
    </row>
    <row r="21" spans="1:26">
      <c r="A21" t="s">
        <v>118</v>
      </c>
      <c r="B21" s="23">
        <f>C17/SUM(C2:C17)</f>
        <v>2.201911092646448E-2</v>
      </c>
    </row>
  </sheetData>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topLeftCell="A2" workbookViewId="0">
      <selection activeCell="I70" sqref="I70"/>
    </sheetView>
  </sheetViews>
  <sheetFormatPr baseColWidth="10" defaultRowHeight="15" x14ac:dyDescent="0"/>
  <cols>
    <col min="1" max="2" width="10.83203125" style="12"/>
    <col min="3" max="4" width="0" style="26" hidden="1" customWidth="1"/>
    <col min="5" max="5" width="13.6640625" style="12" bestFit="1" customWidth="1"/>
  </cols>
  <sheetData>
    <row r="1" spans="1:5" s="25" customFormat="1" ht="75">
      <c r="A1" s="7" t="s">
        <v>0</v>
      </c>
      <c r="B1" s="7" t="s">
        <v>96</v>
      </c>
      <c r="C1" s="24" t="s">
        <v>119</v>
      </c>
      <c r="D1" s="24" t="s">
        <v>120</v>
      </c>
      <c r="E1" s="7" t="s">
        <v>97</v>
      </c>
    </row>
    <row r="2" spans="1:5">
      <c r="A2" s="12" t="s">
        <v>3</v>
      </c>
      <c r="B2" s="12">
        <v>5.7257525083612038</v>
      </c>
      <c r="C2" s="26">
        <v>29.9</v>
      </c>
      <c r="D2" s="26">
        <v>508</v>
      </c>
      <c r="E2" s="12">
        <v>2.1906354515050168</v>
      </c>
    </row>
    <row r="3" spans="1:5">
      <c r="A3" s="12" t="s">
        <v>4</v>
      </c>
      <c r="B3" s="12">
        <v>2.8201219512195124</v>
      </c>
      <c r="C3" s="26">
        <v>32.799999999999997</v>
      </c>
      <c r="D3" s="26">
        <v>271</v>
      </c>
      <c r="E3" s="12">
        <v>0.71646341463414631</v>
      </c>
    </row>
    <row r="4" spans="1:5">
      <c r="A4" s="12" t="s">
        <v>5</v>
      </c>
      <c r="B4" s="12">
        <v>5.220779220779221</v>
      </c>
      <c r="C4" s="26">
        <v>15.4</v>
      </c>
      <c r="D4" s="26">
        <v>52</v>
      </c>
      <c r="E4" s="12">
        <v>2.2402597402597402</v>
      </c>
    </row>
    <row r="5" spans="1:5">
      <c r="A5" s="12" t="s">
        <v>6</v>
      </c>
      <c r="B5" s="12">
        <v>1.0362694300518135E-2</v>
      </c>
      <c r="C5" s="26">
        <v>38.6</v>
      </c>
      <c r="D5" s="26">
        <v>1</v>
      </c>
      <c r="E5" s="12">
        <v>1.2953367875647668E-2</v>
      </c>
    </row>
    <row r="6" spans="1:5">
      <c r="A6" s="12" t="s">
        <v>7</v>
      </c>
      <c r="B6" s="12">
        <v>0.7</v>
      </c>
      <c r="C6" s="26">
        <v>3</v>
      </c>
      <c r="D6" s="26">
        <v>9</v>
      </c>
      <c r="E6" s="12">
        <v>1.0666666666666667</v>
      </c>
    </row>
    <row r="7" spans="1:5">
      <c r="A7" s="12" t="s">
        <v>88</v>
      </c>
      <c r="C7" s="26" t="s">
        <v>121</v>
      </c>
    </row>
    <row r="8" spans="1:5">
      <c r="A8" s="12" t="s">
        <v>8</v>
      </c>
      <c r="B8" s="12">
        <v>4.878048780487805E-2</v>
      </c>
      <c r="C8" s="26">
        <v>8.1999999999999993</v>
      </c>
      <c r="D8" s="26">
        <v>1</v>
      </c>
      <c r="E8" s="12">
        <v>1.2195121951219513E-2</v>
      </c>
    </row>
    <row r="9" spans="1:5">
      <c r="A9" s="12" t="s">
        <v>9</v>
      </c>
      <c r="B9" s="12">
        <v>0.32142857142857145</v>
      </c>
      <c r="C9" s="26">
        <v>8.4</v>
      </c>
      <c r="D9" s="26">
        <v>5</v>
      </c>
      <c r="E9" s="12">
        <v>7.1428571428571425E-2</v>
      </c>
    </row>
    <row r="10" spans="1:5">
      <c r="A10" s="12" t="s">
        <v>10</v>
      </c>
      <c r="B10" s="12">
        <v>1.4563106796116505E-2</v>
      </c>
      <c r="C10" s="26">
        <v>144.19999999999999</v>
      </c>
      <c r="D10" s="26">
        <v>2</v>
      </c>
      <c r="E10" s="12">
        <v>1.4563106796116505E-2</v>
      </c>
    </row>
    <row r="11" spans="1:5">
      <c r="A11" s="12" t="s">
        <v>11</v>
      </c>
      <c r="B11" s="12">
        <v>9.5238095238095233E-2</v>
      </c>
      <c r="C11" s="26">
        <v>10.5</v>
      </c>
      <c r="D11" s="26">
        <v>3</v>
      </c>
      <c r="E11" s="12">
        <v>1.1904761904761905</v>
      </c>
    </row>
    <row r="12" spans="1:5">
      <c r="A12" s="12" t="s">
        <v>12</v>
      </c>
      <c r="B12" s="12">
        <v>0.15789473684210525</v>
      </c>
      <c r="C12" s="26">
        <v>3.8</v>
      </c>
      <c r="D12" s="26">
        <v>2</v>
      </c>
      <c r="E12" s="12">
        <v>2.6315789473684209E-2</v>
      </c>
    </row>
    <row r="13" spans="1:5">
      <c r="A13" s="12" t="s">
        <v>13</v>
      </c>
      <c r="B13" s="12">
        <v>2.4972855591748101E-2</v>
      </c>
      <c r="C13" s="26">
        <v>184.2</v>
      </c>
      <c r="D13" s="26">
        <v>14</v>
      </c>
      <c r="E13" s="12">
        <v>6.5146579804560263E-3</v>
      </c>
    </row>
    <row r="14" spans="1:5">
      <c r="A14" s="12" t="s">
        <v>14</v>
      </c>
      <c r="B14" s="12">
        <v>3.2307692307692308</v>
      </c>
      <c r="C14" s="26">
        <v>7.8</v>
      </c>
      <c r="D14" s="26">
        <v>49</v>
      </c>
      <c r="E14" s="12">
        <v>1.4487179487179487</v>
      </c>
    </row>
    <row r="15" spans="1:5">
      <c r="A15" s="12" t="s">
        <v>15</v>
      </c>
      <c r="B15" s="12">
        <v>1.0121951219512195</v>
      </c>
      <c r="C15" s="26">
        <v>16.399999999999999</v>
      </c>
      <c r="D15" s="26">
        <v>14</v>
      </c>
      <c r="E15" s="12">
        <v>3.1707317073170733</v>
      </c>
    </row>
    <row r="16" spans="1:5">
      <c r="A16" s="12" t="s">
        <v>17</v>
      </c>
      <c r="B16" s="12">
        <v>13.333333333333334</v>
      </c>
      <c r="C16" s="26">
        <v>4.2</v>
      </c>
      <c r="D16" s="26">
        <v>59</v>
      </c>
      <c r="E16" s="12">
        <v>4.0238095238095237</v>
      </c>
    </row>
    <row r="17" spans="1:5">
      <c r="A17" s="12" t="s">
        <v>18</v>
      </c>
      <c r="B17" s="12">
        <v>1.0618556701030928</v>
      </c>
      <c r="C17" s="26">
        <v>9.6999999999999993</v>
      </c>
      <c r="D17" s="26">
        <v>10</v>
      </c>
      <c r="E17" s="12">
        <v>9.2783505154639179E-2</v>
      </c>
    </row>
    <row r="18" spans="1:5">
      <c r="A18" s="12" t="s">
        <v>19</v>
      </c>
      <c r="B18" s="12">
        <v>1.7695652173913043</v>
      </c>
      <c r="C18" s="26">
        <v>46</v>
      </c>
      <c r="D18" s="26">
        <v>163</v>
      </c>
      <c r="E18" s="12">
        <v>0.27391304347826084</v>
      </c>
    </row>
    <row r="19" spans="1:5">
      <c r="A19" s="12" t="s">
        <v>20</v>
      </c>
      <c r="B19" s="12">
        <v>0.96217105263157898</v>
      </c>
      <c r="C19" s="26">
        <v>60.8</v>
      </c>
      <c r="D19" s="26">
        <v>70</v>
      </c>
      <c r="E19" s="12">
        <v>0.21546052631578946</v>
      </c>
    </row>
    <row r="20" spans="1:5">
      <c r="A20" s="12" t="s">
        <v>21</v>
      </c>
      <c r="B20" s="12">
        <v>0.13783783783783785</v>
      </c>
      <c r="C20" s="26">
        <v>74</v>
      </c>
      <c r="D20" s="26">
        <v>22</v>
      </c>
      <c r="E20" s="12">
        <v>6.0810810810810814E-2</v>
      </c>
    </row>
    <row r="21" spans="1:5">
      <c r="A21" s="12" t="s">
        <v>85</v>
      </c>
      <c r="B21" s="12">
        <v>1.9966722129783693E-2</v>
      </c>
      <c r="C21" s="26">
        <v>60.1</v>
      </c>
      <c r="D21" s="26">
        <v>1</v>
      </c>
      <c r="E21" s="12">
        <v>1.8302828618968387E-2</v>
      </c>
    </row>
    <row r="22" spans="1:5">
      <c r="A22" s="12" t="s">
        <v>22</v>
      </c>
      <c r="B22" s="12">
        <v>0.18087855297157623</v>
      </c>
      <c r="C22" s="26">
        <v>77.400000000000006</v>
      </c>
      <c r="D22" s="26">
        <v>12</v>
      </c>
      <c r="E22" s="12">
        <v>2.5839793281653745E-2</v>
      </c>
    </row>
    <row r="23" spans="1:5">
      <c r="A23" s="12" t="s">
        <v>23</v>
      </c>
      <c r="B23" s="12">
        <v>0.44230769230769229</v>
      </c>
      <c r="C23" s="26">
        <v>5.2</v>
      </c>
      <c r="D23" s="26">
        <v>3</v>
      </c>
      <c r="E23" s="12">
        <v>0.25</v>
      </c>
    </row>
    <row r="24" spans="1:5">
      <c r="A24" s="12" t="s">
        <v>24</v>
      </c>
      <c r="B24" s="12">
        <v>0.28006589785831959</v>
      </c>
      <c r="C24" s="26">
        <v>60.7</v>
      </c>
      <c r="D24" s="26">
        <v>18</v>
      </c>
      <c r="E24" s="12">
        <v>0.67710049423393737</v>
      </c>
    </row>
    <row r="25" spans="1:5">
      <c r="A25" s="12" t="s">
        <v>25</v>
      </c>
      <c r="B25" s="12">
        <v>0.2</v>
      </c>
      <c r="C25" s="26">
        <v>4.5</v>
      </c>
      <c r="D25" s="26">
        <v>4</v>
      </c>
      <c r="E25" s="12">
        <v>0.13333333333333333</v>
      </c>
    </row>
    <row r="26" spans="1:5">
      <c r="A26" s="12" t="s">
        <v>26</v>
      </c>
      <c r="B26" s="12">
        <v>0.04</v>
      </c>
      <c r="C26" s="26">
        <v>82.5</v>
      </c>
      <c r="D26" s="26">
        <v>2</v>
      </c>
      <c r="E26" s="12">
        <v>1.090909090909091E-2</v>
      </c>
    </row>
    <row r="27" spans="1:5">
      <c r="A27" s="12" t="s">
        <v>27</v>
      </c>
      <c r="B27" s="12">
        <v>1.1263157894736842</v>
      </c>
      <c r="C27" s="26">
        <v>9.5</v>
      </c>
      <c r="D27" s="26">
        <v>4</v>
      </c>
      <c r="E27" s="12">
        <v>0.30526315789473685</v>
      </c>
    </row>
    <row r="28" spans="1:5">
      <c r="A28" s="12" t="s">
        <v>28</v>
      </c>
      <c r="B28" s="12">
        <v>4</v>
      </c>
      <c r="C28" s="26">
        <v>0.8</v>
      </c>
      <c r="D28" s="26">
        <v>10</v>
      </c>
      <c r="E28" s="12">
        <v>2</v>
      </c>
    </row>
    <row r="29" spans="1:5">
      <c r="A29" s="12" t="s">
        <v>29</v>
      </c>
      <c r="B29" s="12">
        <v>0.12048192771084337</v>
      </c>
      <c r="C29" s="26">
        <v>8.3000000000000007</v>
      </c>
      <c r="D29" s="26">
        <v>4</v>
      </c>
      <c r="E29" s="12">
        <v>0.37349397590361444</v>
      </c>
    </row>
    <row r="30" spans="1:5">
      <c r="A30" s="12" t="s">
        <v>30</v>
      </c>
      <c r="B30" s="12">
        <v>0.66666666666666663</v>
      </c>
      <c r="C30" s="26">
        <v>7.2</v>
      </c>
      <c r="D30" s="26">
        <v>12</v>
      </c>
      <c r="E30" s="12">
        <v>0.19444444444444445</v>
      </c>
    </row>
    <row r="31" spans="1:5">
      <c r="A31" s="12" t="s">
        <v>31</v>
      </c>
      <c r="B31" s="12">
        <v>0.20768394345777455</v>
      </c>
      <c r="C31" s="26">
        <v>1103.5999999999999</v>
      </c>
      <c r="D31" s="26">
        <v>530</v>
      </c>
      <c r="E31" s="12">
        <v>0.11335628851032983</v>
      </c>
    </row>
    <row r="32" spans="1:5">
      <c r="A32" s="12" t="s">
        <v>32</v>
      </c>
      <c r="B32" s="12">
        <v>3.740423614240649E-2</v>
      </c>
      <c r="C32" s="26">
        <v>221.9</v>
      </c>
      <c r="D32" s="26">
        <v>30</v>
      </c>
      <c r="E32" s="12">
        <v>1.3970256872465074E-2</v>
      </c>
    </row>
    <row r="33" spans="1:5">
      <c r="A33" s="12" t="s">
        <v>33</v>
      </c>
      <c r="B33" s="12">
        <v>0.1366906474820144</v>
      </c>
      <c r="C33" s="26">
        <v>69.5</v>
      </c>
      <c r="D33" s="26">
        <v>17</v>
      </c>
      <c r="E33" s="12">
        <v>4.7482014388489209E-2</v>
      </c>
    </row>
    <row r="34" spans="1:5">
      <c r="A34" s="12" t="s">
        <v>34</v>
      </c>
      <c r="B34" s="12">
        <v>8.6736111111111107</v>
      </c>
      <c r="C34" s="26">
        <v>28.8</v>
      </c>
      <c r="D34" s="26">
        <v>567</v>
      </c>
      <c r="E34" s="12">
        <v>4.0590277777777777</v>
      </c>
    </row>
    <row r="35" spans="1:5">
      <c r="A35" s="12" t="s">
        <v>89</v>
      </c>
      <c r="C35" s="26" t="s">
        <v>121</v>
      </c>
    </row>
    <row r="36" spans="1:5">
      <c r="A36" s="12" t="s">
        <v>35</v>
      </c>
      <c r="B36" s="12">
        <v>0.60563380281690138</v>
      </c>
      <c r="C36" s="26">
        <v>7.1</v>
      </c>
      <c r="D36" s="26">
        <v>13</v>
      </c>
      <c r="E36" s="12">
        <v>1.1690140845070423</v>
      </c>
    </row>
    <row r="37" spans="1:5">
      <c r="A37" s="12" t="s">
        <v>36</v>
      </c>
      <c r="B37" s="12">
        <v>8.5178875638841564E-3</v>
      </c>
      <c r="C37" s="26">
        <v>58.7</v>
      </c>
      <c r="D37" s="26">
        <v>1</v>
      </c>
      <c r="E37" s="12">
        <v>1.7035775127768314E-3</v>
      </c>
    </row>
    <row r="38" spans="1:5">
      <c r="A38" s="12" t="s">
        <v>37</v>
      </c>
      <c r="C38" s="26">
        <v>18.2</v>
      </c>
      <c r="D38" s="26">
        <v>0</v>
      </c>
    </row>
    <row r="39" spans="1:5">
      <c r="A39" s="12" t="s">
        <v>90</v>
      </c>
      <c r="C39" s="26" t="s">
        <v>121</v>
      </c>
    </row>
    <row r="40" spans="1:5">
      <c r="A40" s="12" t="s">
        <v>38</v>
      </c>
      <c r="B40" s="12">
        <v>1.470414201183432</v>
      </c>
      <c r="C40" s="26">
        <v>33.799999999999997</v>
      </c>
      <c r="D40" s="26">
        <v>60</v>
      </c>
      <c r="E40" s="12">
        <v>0.89053254437869822</v>
      </c>
    </row>
    <row r="41" spans="1:5">
      <c r="A41" s="12" t="s">
        <v>39</v>
      </c>
      <c r="B41" s="12">
        <v>0.29312103553799435</v>
      </c>
      <c r="C41" s="26">
        <v>1.7057800000000001</v>
      </c>
      <c r="D41" s="26">
        <v>2</v>
      </c>
      <c r="E41" s="12">
        <v>5.8624207107598872E-2</v>
      </c>
    </row>
    <row r="42" spans="1:5">
      <c r="A42" s="12" t="s">
        <v>40</v>
      </c>
      <c r="B42" s="12">
        <v>0.16949152542372881</v>
      </c>
      <c r="C42" s="26">
        <v>5.9</v>
      </c>
      <c r="E42" s="12">
        <v>0</v>
      </c>
    </row>
    <row r="43" spans="1:5">
      <c r="A43" s="12" t="s">
        <v>41</v>
      </c>
      <c r="B43" s="12">
        <v>0.78947368421052633</v>
      </c>
      <c r="C43" s="26">
        <v>3.8</v>
      </c>
      <c r="D43" s="26">
        <v>9</v>
      </c>
      <c r="E43" s="12">
        <v>1.4736842105263157</v>
      </c>
    </row>
    <row r="44" spans="1:5">
      <c r="A44" s="12" t="s">
        <v>42</v>
      </c>
      <c r="B44" s="12">
        <v>0.36363636363636365</v>
      </c>
      <c r="C44" s="26">
        <v>3.3</v>
      </c>
      <c r="D44" s="26">
        <v>2</v>
      </c>
      <c r="E44" s="12">
        <v>0</v>
      </c>
    </row>
    <row r="45" spans="1:5">
      <c r="A45" s="12" t="s">
        <v>43</v>
      </c>
      <c r="B45" s="12">
        <v>0.25</v>
      </c>
      <c r="C45" s="26">
        <v>2</v>
      </c>
      <c r="E45" s="12">
        <v>0</v>
      </c>
    </row>
    <row r="46" spans="1:5">
      <c r="A46" s="12" t="s">
        <v>44</v>
      </c>
      <c r="B46" s="12">
        <v>0.71851851851851856</v>
      </c>
      <c r="C46" s="26">
        <v>13.5</v>
      </c>
      <c r="D46" s="26">
        <v>21</v>
      </c>
      <c r="E46" s="12">
        <v>0.23703703703703705</v>
      </c>
    </row>
    <row r="47" spans="1:5">
      <c r="A47" s="12" t="s">
        <v>45</v>
      </c>
      <c r="B47" s="12">
        <v>0.58064516129032262</v>
      </c>
      <c r="C47" s="26">
        <v>3.1</v>
      </c>
      <c r="E47" s="12">
        <v>0.64516129032258063</v>
      </c>
    </row>
    <row r="48" spans="1:5">
      <c r="A48" s="12" t="s">
        <v>46</v>
      </c>
      <c r="B48" s="12">
        <v>4.5794392523364487E-2</v>
      </c>
      <c r="C48" s="26">
        <v>107</v>
      </c>
      <c r="D48" s="26">
        <v>11</v>
      </c>
      <c r="E48" s="12">
        <v>2.7102803738317756E-2</v>
      </c>
    </row>
    <row r="49" spans="1:5">
      <c r="A49" s="12" t="s">
        <v>47</v>
      </c>
      <c r="B49" s="12">
        <v>4.3564356435643561E-2</v>
      </c>
      <c r="C49" s="26">
        <v>50.5</v>
      </c>
      <c r="D49" s="26">
        <v>12</v>
      </c>
      <c r="E49" s="12">
        <v>3.9603960396039604E-3</v>
      </c>
    </row>
    <row r="50" spans="1:5">
      <c r="A50" s="12" t="s">
        <v>48</v>
      </c>
      <c r="B50" s="12">
        <v>0.2</v>
      </c>
      <c r="C50" s="26">
        <v>2</v>
      </c>
      <c r="D50" s="26">
        <v>2</v>
      </c>
      <c r="E50" s="12">
        <v>0.25</v>
      </c>
    </row>
    <row r="51" spans="1:5">
      <c r="A51" s="12" t="s">
        <v>49</v>
      </c>
      <c r="B51" s="12">
        <v>0.62992125984251968</v>
      </c>
      <c r="C51" s="26">
        <v>25.4</v>
      </c>
      <c r="D51" s="26">
        <v>23</v>
      </c>
      <c r="E51" s="12">
        <v>0.12598425196850394</v>
      </c>
    </row>
    <row r="52" spans="1:5">
      <c r="A52" s="12" t="s">
        <v>50</v>
      </c>
      <c r="B52" s="12">
        <v>3.6809815950920248E-2</v>
      </c>
      <c r="C52" s="26">
        <v>16.3</v>
      </c>
      <c r="D52" s="26">
        <v>1</v>
      </c>
      <c r="E52" s="12">
        <v>0.10429447852760736</v>
      </c>
    </row>
    <row r="53" spans="1:5">
      <c r="A53" s="12" t="s">
        <v>91</v>
      </c>
      <c r="C53" s="26" t="s">
        <v>121</v>
      </c>
    </row>
    <row r="54" spans="1:5">
      <c r="A54" s="12" t="s">
        <v>51</v>
      </c>
      <c r="B54" s="12">
        <v>0.99285714285714288</v>
      </c>
      <c r="C54" s="26">
        <v>14</v>
      </c>
      <c r="D54" s="26">
        <v>16</v>
      </c>
      <c r="E54" s="12">
        <v>0.15714285714285714</v>
      </c>
    </row>
    <row r="55" spans="1:5">
      <c r="A55" s="12" t="s">
        <v>52</v>
      </c>
      <c r="B55" s="12">
        <v>5.0859315589353615</v>
      </c>
      <c r="C55" s="26">
        <v>131.5</v>
      </c>
      <c r="D55" s="26">
        <v>823</v>
      </c>
      <c r="E55" s="12">
        <v>0.98022813688212929</v>
      </c>
    </row>
    <row r="56" spans="1:5">
      <c r="A56" s="12" t="s">
        <v>53</v>
      </c>
      <c r="B56" s="12">
        <v>1.4565217391304348</v>
      </c>
      <c r="C56" s="26">
        <v>4.5999999999999996</v>
      </c>
      <c r="D56" s="26">
        <v>1</v>
      </c>
      <c r="E56" s="12">
        <v>0.71739130434782605</v>
      </c>
    </row>
    <row r="57" spans="1:5">
      <c r="A57" s="12" t="s">
        <v>54</v>
      </c>
      <c r="B57" s="12">
        <v>1.0153940886699508</v>
      </c>
      <c r="C57" s="26">
        <v>162.4</v>
      </c>
      <c r="D57" s="26">
        <v>470</v>
      </c>
      <c r="E57" s="12">
        <v>0.83805418719211822</v>
      </c>
    </row>
    <row r="58" spans="1:5">
      <c r="A58" s="12" t="s">
        <v>55</v>
      </c>
      <c r="B58" s="12">
        <v>0.15412186379928317</v>
      </c>
      <c r="C58" s="26">
        <v>27.9</v>
      </c>
      <c r="D58" s="26">
        <v>14</v>
      </c>
      <c r="E58" s="12">
        <v>3.9426523297491037E-2</v>
      </c>
    </row>
    <row r="59" spans="1:5">
      <c r="A59" s="12" t="s">
        <v>56</v>
      </c>
      <c r="B59" s="12">
        <v>0.61910377358490565</v>
      </c>
      <c r="C59" s="26">
        <v>84.8</v>
      </c>
      <c r="D59" s="26">
        <v>145</v>
      </c>
      <c r="E59" s="12">
        <v>0.32783018867924529</v>
      </c>
    </row>
    <row r="60" spans="1:5">
      <c r="A60" s="12" t="s">
        <v>57</v>
      </c>
      <c r="B60" s="12">
        <v>0.16923076923076924</v>
      </c>
      <c r="C60" s="26">
        <v>143</v>
      </c>
      <c r="D60" s="26">
        <v>70</v>
      </c>
      <c r="E60" s="12">
        <v>5.4545454545454543E-2</v>
      </c>
    </row>
    <row r="61" spans="1:5">
      <c r="A61" s="12" t="s">
        <v>58</v>
      </c>
      <c r="B61" s="12">
        <v>0.87356321839080464</v>
      </c>
      <c r="C61" s="26">
        <v>8.6999999999999993</v>
      </c>
      <c r="D61" s="26">
        <v>5</v>
      </c>
      <c r="E61" s="12">
        <v>8.0459770114942528E-2</v>
      </c>
    </row>
    <row r="62" spans="1:5">
      <c r="A62" s="12" t="s">
        <v>59</v>
      </c>
      <c r="B62" s="12">
        <v>0.14634146341463414</v>
      </c>
      <c r="C62" s="26">
        <v>24.6</v>
      </c>
      <c r="D62" s="26">
        <v>11</v>
      </c>
      <c r="E62" s="12">
        <v>0.26016260162601629</v>
      </c>
    </row>
    <row r="63" spans="1:5">
      <c r="A63" s="12" t="s">
        <v>60</v>
      </c>
      <c r="B63" s="12">
        <v>0.12820512820512819</v>
      </c>
      <c r="C63" s="26">
        <v>11.7</v>
      </c>
      <c r="D63" s="26">
        <v>4</v>
      </c>
      <c r="E63" s="12">
        <v>3.4188034188034191E-2</v>
      </c>
    </row>
    <row r="64" spans="1:5">
      <c r="A64" s="12" t="s">
        <v>61</v>
      </c>
      <c r="B64" s="12">
        <v>0.17757009345794392</v>
      </c>
      <c r="C64" s="26">
        <v>10.7</v>
      </c>
      <c r="D64" s="26">
        <v>3</v>
      </c>
      <c r="E64" s="12">
        <v>5.6074766355140186E-2</v>
      </c>
    </row>
    <row r="65" spans="1:5">
      <c r="A65" s="12" t="s">
        <v>62</v>
      </c>
      <c r="B65" s="12">
        <v>3.3090909090909091</v>
      </c>
      <c r="C65" s="26">
        <v>5.5</v>
      </c>
      <c r="D65" s="26">
        <v>12</v>
      </c>
      <c r="E65" s="12">
        <v>0.12727272727272726</v>
      </c>
    </row>
    <row r="66" spans="1:5">
      <c r="A66" s="12" t="s">
        <v>63</v>
      </c>
      <c r="B66" s="12">
        <v>0.12962962962962962</v>
      </c>
      <c r="C66" s="26">
        <v>5.4</v>
      </c>
      <c r="D66" s="26">
        <v>1</v>
      </c>
      <c r="E66" s="12">
        <v>0.27777777777777779</v>
      </c>
    </row>
    <row r="67" spans="1:5">
      <c r="A67" s="12" t="s">
        <v>64</v>
      </c>
      <c r="B67" s="12">
        <v>4</v>
      </c>
      <c r="C67" s="26">
        <v>0.5</v>
      </c>
      <c r="D67" s="26">
        <v>6</v>
      </c>
      <c r="E67" s="12">
        <v>0</v>
      </c>
    </row>
    <row r="68" spans="1:5">
      <c r="A68" s="12" t="s">
        <v>65</v>
      </c>
      <c r="B68" s="12">
        <v>3.6976744186046511</v>
      </c>
      <c r="C68" s="26">
        <v>8.6</v>
      </c>
      <c r="D68" s="26">
        <v>78</v>
      </c>
      <c r="E68" s="12">
        <v>2.1744186046511627</v>
      </c>
    </row>
    <row r="69" spans="1:5">
      <c r="A69" s="12" t="s">
        <v>66</v>
      </c>
      <c r="B69" s="12">
        <v>0.15778251599147122</v>
      </c>
      <c r="C69" s="26">
        <v>46.9</v>
      </c>
      <c r="D69" s="26">
        <v>21</v>
      </c>
      <c r="E69" s="12">
        <v>0.11727078891257996</v>
      </c>
    </row>
    <row r="70" spans="1:5">
      <c r="A70" s="12" t="s">
        <v>67</v>
      </c>
      <c r="B70" s="12">
        <v>2.1951251696134988</v>
      </c>
      <c r="C70" s="26">
        <v>8.1088769999999997</v>
      </c>
      <c r="D70" s="26">
        <v>25</v>
      </c>
      <c r="E70" s="12">
        <v>0.87558363507055292</v>
      </c>
    </row>
    <row r="71" spans="1:5">
      <c r="A71" s="12" t="s">
        <v>68</v>
      </c>
      <c r="B71" s="12">
        <v>1.3350253807106598</v>
      </c>
      <c r="C71" s="26">
        <v>19.7</v>
      </c>
      <c r="D71" s="26">
        <v>51</v>
      </c>
      <c r="E71" s="12">
        <v>0.40609137055837563</v>
      </c>
    </row>
    <row r="72" spans="1:5">
      <c r="A72" s="12" t="s">
        <v>69</v>
      </c>
      <c r="B72" s="12">
        <v>2.9228855721393034</v>
      </c>
      <c r="C72" s="26">
        <v>40.200000000000003</v>
      </c>
      <c r="D72" s="26">
        <v>116</v>
      </c>
      <c r="E72" s="12">
        <v>1.0845771144278606</v>
      </c>
    </row>
    <row r="73" spans="1:5">
      <c r="A73" s="12" t="s">
        <v>70</v>
      </c>
      <c r="B73" s="12">
        <v>0.29729729729729731</v>
      </c>
      <c r="C73" s="26">
        <v>7.4</v>
      </c>
      <c r="D73" s="26">
        <v>3</v>
      </c>
      <c r="E73" s="12">
        <v>0.28378378378378377</v>
      </c>
    </row>
    <row r="74" spans="1:5">
      <c r="A74" s="12" t="s">
        <v>71</v>
      </c>
      <c r="B74" s="12">
        <v>1.3315217391304348</v>
      </c>
      <c r="C74" s="26">
        <v>18.399999999999999</v>
      </c>
      <c r="D74" s="26">
        <v>32</v>
      </c>
      <c r="E74" s="12">
        <v>0.20652173913043478</v>
      </c>
    </row>
    <row r="75" spans="1:5">
      <c r="A75" s="12" t="s">
        <v>72</v>
      </c>
      <c r="B75" s="12">
        <v>0.27941176470588236</v>
      </c>
      <c r="C75" s="26">
        <v>6.8</v>
      </c>
      <c r="D75" s="26">
        <v>8</v>
      </c>
      <c r="E75" s="12">
        <v>0.11764705882352941</v>
      </c>
    </row>
    <row r="76" spans="1:5">
      <c r="A76" s="12" t="s">
        <v>73</v>
      </c>
      <c r="B76" s="12">
        <v>0.14923076923076922</v>
      </c>
      <c r="C76" s="26">
        <v>65</v>
      </c>
      <c r="D76" s="26">
        <v>53</v>
      </c>
      <c r="E76" s="12">
        <v>0.14615384615384616</v>
      </c>
    </row>
    <row r="77" spans="1:5">
      <c r="A77" s="12" t="s">
        <v>74</v>
      </c>
      <c r="B77" s="12">
        <v>0.47</v>
      </c>
      <c r="C77" s="26">
        <v>10</v>
      </c>
      <c r="D77" s="26">
        <v>5</v>
      </c>
      <c r="E77" s="12">
        <v>0.4</v>
      </c>
    </row>
    <row r="78" spans="1:5">
      <c r="A78" s="12" t="s">
        <v>75</v>
      </c>
      <c r="B78" s="12">
        <v>0.12208504801097393</v>
      </c>
      <c r="C78" s="26">
        <v>72.900000000000006</v>
      </c>
      <c r="D78" s="26">
        <v>25</v>
      </c>
      <c r="E78" s="12">
        <v>5.0754458161865572E-2</v>
      </c>
    </row>
    <row r="79" spans="1:5">
      <c r="A79" s="12" t="s">
        <v>76</v>
      </c>
      <c r="B79" s="12">
        <v>1.4981412639405205</v>
      </c>
      <c r="C79" s="26">
        <v>26.9</v>
      </c>
      <c r="D79" s="26">
        <v>62</v>
      </c>
      <c r="E79" s="12">
        <v>0.93308550185873607</v>
      </c>
    </row>
    <row r="80" spans="1:5">
      <c r="A80" s="12" t="s">
        <v>77</v>
      </c>
      <c r="B80" s="12">
        <v>6.4393939393939392E-2</v>
      </c>
      <c r="C80" s="26">
        <v>26.4</v>
      </c>
      <c r="D80" s="26">
        <v>3</v>
      </c>
      <c r="E80" s="12">
        <v>0.13636363636363635</v>
      </c>
    </row>
    <row r="81" spans="1:5">
      <c r="A81" s="12" t="s">
        <v>78</v>
      </c>
      <c r="B81" s="12">
        <v>6.741573033707865E-2</v>
      </c>
      <c r="C81" s="26">
        <v>26.7</v>
      </c>
      <c r="D81" s="26">
        <v>5</v>
      </c>
      <c r="E81" s="12">
        <v>7.4906367041198503E-3</v>
      </c>
    </row>
    <row r="82" spans="1:5">
      <c r="A82" s="12" t="s">
        <v>79</v>
      </c>
      <c r="B82" s="12">
        <v>1.9877147183649178</v>
      </c>
      <c r="C82" s="26">
        <v>3.3203960000000001</v>
      </c>
      <c r="D82" s="26">
        <v>16</v>
      </c>
      <c r="E82" s="12">
        <v>2.5900525118088322</v>
      </c>
    </row>
    <row r="83" spans="1:5">
      <c r="A83" s="12" t="s">
        <v>80</v>
      </c>
      <c r="B83" s="12">
        <v>1.6135265700483092</v>
      </c>
      <c r="C83" s="26">
        <v>20.7</v>
      </c>
      <c r="D83" s="26">
        <v>109</v>
      </c>
      <c r="E83" s="12">
        <v>0.98067632850241548</v>
      </c>
    </row>
    <row r="84" spans="1:5">
      <c r="A84" s="12" t="s">
        <v>81</v>
      </c>
      <c r="B84" s="12">
        <v>0.1688224828778831</v>
      </c>
      <c r="C84" s="26">
        <v>10.662087</v>
      </c>
      <c r="D84" s="26">
        <v>4</v>
      </c>
      <c r="E84" s="12">
        <v>0</v>
      </c>
    </row>
    <row r="85" spans="1:5">
      <c r="A85" s="12" t="s">
        <v>82</v>
      </c>
      <c r="B85" s="12">
        <v>5.3846153846153849E-2</v>
      </c>
      <c r="C85" s="26">
        <v>13</v>
      </c>
      <c r="D85" s="26">
        <v>2</v>
      </c>
      <c r="E85" s="12">
        <v>0</v>
      </c>
    </row>
    <row r="86" spans="1:5">
      <c r="A86" s="12" t="s">
        <v>84</v>
      </c>
      <c r="B86" s="12">
        <v>0.13288364249578416</v>
      </c>
      <c r="C86" s="26">
        <v>296.5</v>
      </c>
      <c r="D86" s="26">
        <v>57</v>
      </c>
      <c r="E86" s="12">
        <v>0.11163575042158516</v>
      </c>
    </row>
  </sheetData>
  <autoFilter ref="A1:E86"/>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sqref="A1:C17"/>
    </sheetView>
  </sheetViews>
  <sheetFormatPr baseColWidth="10" defaultRowHeight="15" x14ac:dyDescent="0"/>
  <cols>
    <col min="1" max="1" width="27.83203125" bestFit="1" customWidth="1"/>
    <col min="2" max="2" width="10" style="12" bestFit="1" customWidth="1"/>
    <col min="3" max="4" width="10.83203125" style="12"/>
  </cols>
  <sheetData>
    <row r="1" spans="1:3" ht="90">
      <c r="A1" s="2" t="s">
        <v>86</v>
      </c>
      <c r="B1" s="7" t="s">
        <v>96</v>
      </c>
      <c r="C1" s="7" t="s">
        <v>97</v>
      </c>
    </row>
    <row r="2" spans="1:3">
      <c r="A2" s="8" t="s">
        <v>102</v>
      </c>
      <c r="B2" s="12">
        <v>0.765625</v>
      </c>
      <c r="C2" s="12">
        <v>0.28515625</v>
      </c>
    </row>
    <row r="3" spans="1:3">
      <c r="A3" s="8" t="s">
        <v>103</v>
      </c>
      <c r="B3" s="12">
        <v>1.6835106382978724</v>
      </c>
      <c r="C3" s="12">
        <v>0.53909574468085109</v>
      </c>
    </row>
    <row r="4" spans="1:3">
      <c r="A4" s="8" t="s">
        <v>16</v>
      </c>
      <c r="B4" s="12">
        <v>1.2422360248447204E-2</v>
      </c>
      <c r="C4" s="12">
        <v>0</v>
      </c>
    </row>
    <row r="5" spans="1:3">
      <c r="A5" s="8" t="s">
        <v>108</v>
      </c>
      <c r="B5" s="12">
        <v>6.8707482993197275E-2</v>
      </c>
      <c r="C5" s="12">
        <v>4.5578231292517007E-2</v>
      </c>
    </row>
    <row r="6" spans="1:3">
      <c r="A6" s="8" t="s">
        <v>111</v>
      </c>
      <c r="B6" s="12">
        <v>2.564102564102564E-2</v>
      </c>
      <c r="C6" s="12">
        <v>7.9487179487179482E-2</v>
      </c>
    </row>
    <row r="7" spans="1:3">
      <c r="A7" s="8" t="s">
        <v>110</v>
      </c>
      <c r="B7" s="12">
        <v>0.25656836461126004</v>
      </c>
      <c r="C7" s="12">
        <v>4.6112600536193031E-2</v>
      </c>
    </row>
    <row r="8" spans="1:3">
      <c r="A8" s="11" t="s">
        <v>104</v>
      </c>
      <c r="B8" s="12">
        <v>1.5593457943925233</v>
      </c>
      <c r="C8" s="12">
        <v>0.79485981308411213</v>
      </c>
    </row>
    <row r="9" spans="1:3">
      <c r="A9" s="8" t="s">
        <v>109</v>
      </c>
      <c r="B9" s="12">
        <v>0.38631578947368422</v>
      </c>
      <c r="C9" s="12">
        <v>0.21547987616099071</v>
      </c>
    </row>
    <row r="10" spans="1:3">
      <c r="A10" s="8" t="s">
        <v>112</v>
      </c>
      <c r="B10" s="12">
        <v>0.13393177737881509</v>
      </c>
      <c r="C10" s="12">
        <v>7.5403949730700179E-2</v>
      </c>
    </row>
    <row r="11" spans="1:3">
      <c r="A11" s="8" t="s">
        <v>115</v>
      </c>
      <c r="B11" s="12">
        <v>1.1074918566775244E-3</v>
      </c>
      <c r="C11" s="12">
        <v>3.2573289902280132E-4</v>
      </c>
    </row>
    <row r="12" spans="1:3">
      <c r="A12" s="8" t="s">
        <v>105</v>
      </c>
      <c r="B12" s="12">
        <v>0.10625</v>
      </c>
      <c r="C12" s="12">
        <v>5.9374999999999997E-2</v>
      </c>
    </row>
    <row r="13" spans="1:3">
      <c r="A13" s="8" t="s">
        <v>107</v>
      </c>
      <c r="B13" s="12">
        <v>0.13172043010752688</v>
      </c>
      <c r="C13" s="12">
        <v>0.3139784946236559</v>
      </c>
    </row>
    <row r="14" spans="1:3">
      <c r="A14" s="8" t="s">
        <v>113</v>
      </c>
      <c r="B14" s="12">
        <v>0.10067340067340068</v>
      </c>
      <c r="C14" s="12">
        <v>4.7138047138047139E-2</v>
      </c>
    </row>
    <row r="15" spans="1:3">
      <c r="A15" s="8" t="s">
        <v>116</v>
      </c>
      <c r="B15" s="12">
        <v>4.5695364238410599E-2</v>
      </c>
      <c r="C15" s="12">
        <v>7.9470198675496689E-3</v>
      </c>
    </row>
    <row r="16" spans="1:3">
      <c r="A16" s="8" t="s">
        <v>114</v>
      </c>
      <c r="B16" s="12">
        <v>7.2727272727272724E-2</v>
      </c>
      <c r="C16" s="12">
        <v>2.7272727272727271E-2</v>
      </c>
    </row>
    <row r="17" spans="1:3">
      <c r="A17" s="27" t="s">
        <v>84</v>
      </c>
      <c r="B17" s="28">
        <v>0.13288364249578416</v>
      </c>
      <c r="C17" s="28">
        <v>0.11163575042158516</v>
      </c>
    </row>
  </sheetData>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topLeftCell="G8" workbookViewId="0">
      <selection activeCell="AA65" sqref="AA65"/>
    </sheetView>
  </sheetViews>
  <sheetFormatPr baseColWidth="10" defaultRowHeight="15" x14ac:dyDescent="0"/>
  <cols>
    <col min="13" max="13" width="13.6640625" customWidth="1"/>
  </cols>
  <sheetData>
    <row r="1" spans="1:28">
      <c r="A1" s="33" t="s">
        <v>92</v>
      </c>
      <c r="B1" s="33" t="s">
        <v>83</v>
      </c>
      <c r="C1" s="33"/>
      <c r="D1" s="33" t="s">
        <v>92</v>
      </c>
      <c r="E1" s="33" t="s">
        <v>1</v>
      </c>
      <c r="F1" s="33"/>
      <c r="I1" s="29" t="s">
        <v>122</v>
      </c>
      <c r="J1" s="29" t="s">
        <v>84</v>
      </c>
      <c r="Q1" s="33" t="s">
        <v>83</v>
      </c>
      <c r="R1" s="33"/>
      <c r="T1" s="33" t="s">
        <v>1</v>
      </c>
      <c r="U1" s="33"/>
      <c r="X1" s="29" t="s">
        <v>122</v>
      </c>
      <c r="Y1" s="29" t="s">
        <v>84</v>
      </c>
      <c r="AA1" s="29" t="s">
        <v>122</v>
      </c>
      <c r="AB1" s="29" t="s">
        <v>84</v>
      </c>
    </row>
    <row r="2" spans="1:28">
      <c r="A2" s="33"/>
      <c r="B2" s="29" t="s">
        <v>122</v>
      </c>
      <c r="C2" s="29" t="s">
        <v>84</v>
      </c>
      <c r="D2" s="33"/>
      <c r="E2" s="29" t="s">
        <v>122</v>
      </c>
      <c r="F2" s="29" t="s">
        <v>84</v>
      </c>
      <c r="H2" t="s">
        <v>123</v>
      </c>
      <c r="I2" s="13">
        <f>AVERAGE(B3:B11)</f>
        <v>86.444444444444443</v>
      </c>
      <c r="J2" s="13">
        <f>AVERAGE(C3:C11)</f>
        <v>2.2222222222222223</v>
      </c>
      <c r="Q2" s="29" t="s">
        <v>122</v>
      </c>
      <c r="R2" s="29" t="s">
        <v>84</v>
      </c>
      <c r="T2" s="29" t="s">
        <v>122</v>
      </c>
      <c r="U2" s="29" t="s">
        <v>84</v>
      </c>
      <c r="W2" t="s">
        <v>123</v>
      </c>
      <c r="X2" s="4">
        <f>AVERAGE(Q3:Q11)</f>
        <v>1.4343290502502576E-2</v>
      </c>
      <c r="Y2" s="4">
        <f>AVERAGE(R3:R11)</f>
        <v>7.7461373767953208E-3</v>
      </c>
      <c r="Z2" t="s">
        <v>123</v>
      </c>
      <c r="AA2" s="4">
        <f>AVERAGE(T3:T11)</f>
        <v>0.16659911761619478</v>
      </c>
      <c r="AB2" s="4">
        <f>AVERAGE(U3:U11)</f>
        <v>4.8111839534144232E-2</v>
      </c>
    </row>
    <row r="3" spans="1:28" ht="18">
      <c r="A3">
        <v>1998</v>
      </c>
      <c r="B3">
        <v>66</v>
      </c>
      <c r="C3">
        <v>2</v>
      </c>
      <c r="D3">
        <v>1998</v>
      </c>
      <c r="E3">
        <v>987</v>
      </c>
      <c r="F3">
        <v>9</v>
      </c>
      <c r="H3" t="s">
        <v>124</v>
      </c>
      <c r="I3" s="13">
        <f>AVERAGE(B12:B20)</f>
        <v>175.11111111111111</v>
      </c>
      <c r="J3" s="13">
        <f>AVERAGE(C12:C20)</f>
        <v>3.6666666666666665</v>
      </c>
      <c r="L3" s="30">
        <v>1998</v>
      </c>
      <c r="M3" s="31">
        <v>5713392896.6000004</v>
      </c>
      <c r="N3">
        <v>275453206.40000004</v>
      </c>
      <c r="P3">
        <v>1998</v>
      </c>
      <c r="Q3">
        <f>(B3/M3)*1000000</f>
        <v>1.1551804889748808E-2</v>
      </c>
      <c r="R3">
        <f>(C3/N3)*1000000</f>
        <v>7.2607613690134189E-3</v>
      </c>
      <c r="S3">
        <v>1998</v>
      </c>
      <c r="T3">
        <f>(E3/M3)*1000000</f>
        <v>0.172751991305789</v>
      </c>
      <c r="U3">
        <f>(F3/N3)*1000000</f>
        <v>3.2673426160560383E-2</v>
      </c>
      <c r="W3" t="s">
        <v>124</v>
      </c>
      <c r="X3" s="4">
        <f>AVERAGE(Q12:Q20)</f>
        <v>2.5661583492107558E-2</v>
      </c>
      <c r="Y3" s="4">
        <f>AVERAGE(R12:R20)</f>
        <v>1.1801964013130788E-2</v>
      </c>
      <c r="Z3" t="s">
        <v>124</v>
      </c>
      <c r="AA3" s="4">
        <f>AVERAGE(T12:T20)</f>
        <v>0.27544829275838967</v>
      </c>
      <c r="AB3" s="4">
        <f>AVERAGE(U12:U20)</f>
        <v>9.6781971562835994E-2</v>
      </c>
    </row>
    <row r="4" spans="1:28" ht="18">
      <c r="A4">
        <v>1999</v>
      </c>
      <c r="B4">
        <v>77</v>
      </c>
      <c r="C4">
        <v>5</v>
      </c>
      <c r="D4">
        <v>1999</v>
      </c>
      <c r="E4">
        <v>765</v>
      </c>
      <c r="F4">
        <v>41</v>
      </c>
      <c r="L4" s="30">
        <v>1999</v>
      </c>
      <c r="M4" s="31">
        <v>5788149398.8000002</v>
      </c>
      <c r="N4">
        <v>278717992.20000005</v>
      </c>
      <c r="P4">
        <v>1999</v>
      </c>
      <c r="Q4">
        <f t="shared" ref="Q4:R20" si="0">(B4/M4)*1000000</f>
        <v>1.3303042940799635E-2</v>
      </c>
      <c r="R4">
        <f t="shared" si="0"/>
        <v>1.7939279630043201E-2</v>
      </c>
      <c r="S4">
        <v>1999</v>
      </c>
      <c r="T4">
        <f t="shared" ref="T4:U20" si="1">(E4/M4)*1000000</f>
        <v>0.13216659545080159</v>
      </c>
      <c r="U4">
        <f t="shared" si="1"/>
        <v>0.14710209296635421</v>
      </c>
    </row>
    <row r="5" spans="1:28" ht="18">
      <c r="A5">
        <v>2000</v>
      </c>
      <c r="B5">
        <v>88</v>
      </c>
      <c r="C5">
        <v>1</v>
      </c>
      <c r="D5">
        <v>2000</v>
      </c>
      <c r="E5">
        <v>942</v>
      </c>
      <c r="F5">
        <v>7</v>
      </c>
      <c r="L5" s="30">
        <v>2000</v>
      </c>
      <c r="M5" s="31">
        <v>5863024211</v>
      </c>
      <c r="N5">
        <v>281982778</v>
      </c>
      <c r="P5">
        <v>2000</v>
      </c>
      <c r="Q5">
        <f t="shared" si="0"/>
        <v>1.5009318882718836E-2</v>
      </c>
      <c r="R5">
        <f t="shared" si="0"/>
        <v>3.5463158675598265E-3</v>
      </c>
      <c r="S5">
        <v>2000</v>
      </c>
      <c r="T5">
        <f t="shared" si="1"/>
        <v>0.16066793622183118</v>
      </c>
      <c r="U5">
        <f t="shared" si="1"/>
        <v>2.4824211072918784E-2</v>
      </c>
      <c r="X5" s="32">
        <f>(X3/X2)-1</f>
        <v>0.78910017109603947</v>
      </c>
      <c r="Y5" s="32">
        <f>(Y3/Y2)-1</f>
        <v>0.52359342973767609</v>
      </c>
      <c r="AA5" s="32">
        <f>(AA3/AA2)-1</f>
        <v>0.65335985387964546</v>
      </c>
      <c r="AB5" s="32">
        <f>(AB3/AB2)-1</f>
        <v>1.0116040562978541</v>
      </c>
    </row>
    <row r="6" spans="1:28" ht="18">
      <c r="A6">
        <v>2001</v>
      </c>
      <c r="B6">
        <v>122</v>
      </c>
      <c r="C6">
        <v>1</v>
      </c>
      <c r="D6">
        <v>2001</v>
      </c>
      <c r="E6">
        <v>1751</v>
      </c>
      <c r="F6">
        <v>4</v>
      </c>
      <c r="L6" s="30">
        <v>2001</v>
      </c>
      <c r="M6" s="31">
        <v>5938800035.3999996</v>
      </c>
      <c r="N6">
        <v>284612122.60000002</v>
      </c>
      <c r="P6">
        <v>2001</v>
      </c>
      <c r="Q6">
        <f t="shared" si="0"/>
        <v>2.0542870491140026E-2</v>
      </c>
      <c r="R6">
        <f t="shared" si="0"/>
        <v>3.5135537828282228E-3</v>
      </c>
      <c r="S6">
        <v>2001</v>
      </c>
      <c r="T6">
        <f t="shared" si="1"/>
        <v>0.29484070680316549</v>
      </c>
      <c r="U6">
        <f t="shared" si="1"/>
        <v>1.4054215131312891E-2</v>
      </c>
    </row>
    <row r="7" spans="1:28" ht="18">
      <c r="A7">
        <v>2002</v>
      </c>
      <c r="B7">
        <v>85</v>
      </c>
      <c r="C7">
        <v>0</v>
      </c>
      <c r="D7">
        <v>2002</v>
      </c>
      <c r="E7">
        <v>890</v>
      </c>
      <c r="F7">
        <v>0</v>
      </c>
      <c r="L7" s="30">
        <v>2002</v>
      </c>
      <c r="M7" s="31">
        <v>6014908171.8000002</v>
      </c>
      <c r="N7">
        <v>287241467.20000005</v>
      </c>
      <c r="P7">
        <v>2002</v>
      </c>
      <c r="Q7">
        <f t="shared" si="0"/>
        <v>1.4131554060710323E-2</v>
      </c>
      <c r="R7">
        <f t="shared" si="0"/>
        <v>0</v>
      </c>
      <c r="S7">
        <v>2002</v>
      </c>
      <c r="T7">
        <f t="shared" si="1"/>
        <v>0.14796568369449631</v>
      </c>
      <c r="U7">
        <f t="shared" si="1"/>
        <v>0</v>
      </c>
    </row>
    <row r="8" spans="1:28" ht="18">
      <c r="A8">
        <v>2003</v>
      </c>
      <c r="B8">
        <v>61</v>
      </c>
      <c r="C8">
        <v>3</v>
      </c>
      <c r="D8">
        <v>2003</v>
      </c>
      <c r="E8">
        <v>578</v>
      </c>
      <c r="F8">
        <v>16</v>
      </c>
      <c r="L8" s="30">
        <v>2003</v>
      </c>
      <c r="M8" s="31">
        <v>6091538175.1999998</v>
      </c>
      <c r="N8">
        <v>289870811.80000007</v>
      </c>
      <c r="P8">
        <v>2003</v>
      </c>
      <c r="Q8">
        <f t="shared" si="0"/>
        <v>1.0013891113470241E-2</v>
      </c>
      <c r="R8">
        <f t="shared" si="0"/>
        <v>1.034943801816751E-2</v>
      </c>
      <c r="S8">
        <v>2003</v>
      </c>
      <c r="T8">
        <f t="shared" si="1"/>
        <v>9.4885722353865554E-2</v>
      </c>
      <c r="U8">
        <f t="shared" si="1"/>
        <v>5.5197002763560057E-2</v>
      </c>
    </row>
    <row r="9" spans="1:28" ht="18">
      <c r="A9">
        <v>2004</v>
      </c>
      <c r="B9">
        <v>62</v>
      </c>
      <c r="C9">
        <v>3</v>
      </c>
      <c r="D9">
        <v>2004</v>
      </c>
      <c r="E9">
        <v>669</v>
      </c>
      <c r="F9">
        <v>15</v>
      </c>
      <c r="L9" s="30">
        <v>2004</v>
      </c>
      <c r="M9" s="31">
        <v>6168870708.6000004</v>
      </c>
      <c r="N9">
        <v>292500156.4000001</v>
      </c>
      <c r="P9">
        <v>2004</v>
      </c>
      <c r="Q9">
        <f t="shared" si="0"/>
        <v>1.0050461896302354E-2</v>
      </c>
      <c r="R9">
        <f t="shared" si="0"/>
        <v>1.0256404772301855E-2</v>
      </c>
      <c r="S9">
        <v>2004</v>
      </c>
      <c r="T9">
        <f t="shared" si="1"/>
        <v>0.10844772594558508</v>
      </c>
      <c r="U9">
        <f t="shared" si="1"/>
        <v>5.1282023861509277E-2</v>
      </c>
    </row>
    <row r="10" spans="1:28" ht="18">
      <c r="A10">
        <v>2005</v>
      </c>
      <c r="B10">
        <v>92</v>
      </c>
      <c r="C10">
        <v>2</v>
      </c>
      <c r="D10">
        <v>2005</v>
      </c>
      <c r="E10">
        <v>900</v>
      </c>
      <c r="F10">
        <v>14</v>
      </c>
      <c r="L10" s="30">
        <v>2005</v>
      </c>
      <c r="M10" s="31">
        <v>6247029882</v>
      </c>
      <c r="N10">
        <v>295129501</v>
      </c>
      <c r="P10">
        <v>2005</v>
      </c>
      <c r="Q10">
        <f t="shared" si="0"/>
        <v>1.4726998547755625E-2</v>
      </c>
      <c r="R10">
        <f t="shared" si="0"/>
        <v>6.7766861436193739E-3</v>
      </c>
      <c r="S10">
        <v>2005</v>
      </c>
      <c r="T10">
        <f t="shared" si="1"/>
        <v>0.14406846405413112</v>
      </c>
      <c r="U10">
        <f t="shared" si="1"/>
        <v>4.7436803005335614E-2</v>
      </c>
    </row>
    <row r="11" spans="1:28" ht="18">
      <c r="A11">
        <v>2006</v>
      </c>
      <c r="B11">
        <v>125</v>
      </c>
      <c r="C11">
        <v>3</v>
      </c>
      <c r="D11">
        <v>2006</v>
      </c>
      <c r="E11">
        <v>1541</v>
      </c>
      <c r="F11">
        <v>18</v>
      </c>
      <c r="L11" s="30">
        <v>2006</v>
      </c>
      <c r="M11" s="31">
        <v>6326016034</v>
      </c>
      <c r="N11">
        <v>297831879</v>
      </c>
      <c r="P11">
        <v>2006</v>
      </c>
      <c r="Q11">
        <f t="shared" si="0"/>
        <v>1.9759671699877326E-2</v>
      </c>
      <c r="R11">
        <f t="shared" si="0"/>
        <v>1.007279680762448E-2</v>
      </c>
      <c r="S11">
        <v>2006</v>
      </c>
      <c r="T11">
        <f t="shared" si="1"/>
        <v>0.24359723271608769</v>
      </c>
      <c r="U11">
        <f t="shared" si="1"/>
        <v>6.0436780845746871E-2</v>
      </c>
    </row>
    <row r="12" spans="1:28" ht="18">
      <c r="A12">
        <v>2007</v>
      </c>
      <c r="B12">
        <v>124</v>
      </c>
      <c r="C12">
        <v>4</v>
      </c>
      <c r="D12">
        <v>2007</v>
      </c>
      <c r="E12">
        <v>1511</v>
      </c>
      <c r="F12">
        <v>51</v>
      </c>
      <c r="L12" s="30">
        <v>2007</v>
      </c>
      <c r="M12" s="31">
        <v>6405884336</v>
      </c>
      <c r="N12">
        <v>300534257</v>
      </c>
      <c r="P12">
        <v>2007</v>
      </c>
      <c r="Q12">
        <f t="shared" si="0"/>
        <v>1.9357202455739127E-2</v>
      </c>
      <c r="R12">
        <f t="shared" si="0"/>
        <v>1.3309630788612562E-2</v>
      </c>
      <c r="S12">
        <v>2007</v>
      </c>
      <c r="T12">
        <f t="shared" si="1"/>
        <v>0.23587687831146628</v>
      </c>
      <c r="U12">
        <f t="shared" si="1"/>
        <v>0.16969779255481016</v>
      </c>
    </row>
    <row r="13" spans="1:28" ht="18">
      <c r="A13">
        <v>2008</v>
      </c>
      <c r="B13">
        <v>112</v>
      </c>
      <c r="C13">
        <v>3</v>
      </c>
      <c r="D13">
        <v>2008</v>
      </c>
      <c r="E13">
        <v>1071</v>
      </c>
      <c r="F13">
        <v>16</v>
      </c>
      <c r="L13" s="30">
        <v>2008</v>
      </c>
      <c r="M13" s="31">
        <v>6486534618</v>
      </c>
      <c r="N13">
        <v>303236635</v>
      </c>
      <c r="P13">
        <v>2008</v>
      </c>
      <c r="Q13">
        <f t="shared" si="0"/>
        <v>1.7266538544202369E-2</v>
      </c>
      <c r="R13">
        <f t="shared" si="0"/>
        <v>9.8932637212518857E-3</v>
      </c>
      <c r="S13">
        <v>2008</v>
      </c>
      <c r="T13">
        <f t="shared" si="1"/>
        <v>0.16511127482893517</v>
      </c>
      <c r="U13">
        <f t="shared" si="1"/>
        <v>5.2764073180010064E-2</v>
      </c>
    </row>
    <row r="14" spans="1:28" ht="18">
      <c r="A14">
        <v>2009</v>
      </c>
      <c r="B14">
        <v>91</v>
      </c>
      <c r="C14">
        <v>4</v>
      </c>
      <c r="D14">
        <v>2009</v>
      </c>
      <c r="E14">
        <v>806</v>
      </c>
      <c r="F14">
        <v>38</v>
      </c>
      <c r="L14" s="30">
        <v>2009</v>
      </c>
      <c r="M14" s="31">
        <v>6567802041</v>
      </c>
      <c r="N14">
        <v>305939013</v>
      </c>
      <c r="P14">
        <v>2009</v>
      </c>
      <c r="Q14">
        <f t="shared" si="0"/>
        <v>1.3855472414047443E-2</v>
      </c>
      <c r="R14">
        <f t="shared" si="0"/>
        <v>1.3074501224203139E-2</v>
      </c>
      <c r="S14">
        <v>2009</v>
      </c>
      <c r="T14">
        <f t="shared" si="1"/>
        <v>0.12271989852442022</v>
      </c>
      <c r="U14">
        <f t="shared" si="1"/>
        <v>0.12420776162992983</v>
      </c>
    </row>
    <row r="15" spans="1:28" ht="18">
      <c r="A15">
        <v>2010</v>
      </c>
      <c r="B15">
        <v>83</v>
      </c>
      <c r="C15">
        <v>2</v>
      </c>
      <c r="D15">
        <v>2010</v>
      </c>
      <c r="E15">
        <v>625</v>
      </c>
      <c r="F15">
        <v>12</v>
      </c>
      <c r="L15" s="30">
        <v>2010</v>
      </c>
      <c r="M15" s="31">
        <v>6649527768</v>
      </c>
      <c r="N15">
        <v>308641391</v>
      </c>
      <c r="P15">
        <v>2010</v>
      </c>
      <c r="Q15">
        <f t="shared" si="0"/>
        <v>1.2482089389779958E-2</v>
      </c>
      <c r="R15">
        <f t="shared" si="0"/>
        <v>6.4800122677000247E-3</v>
      </c>
      <c r="S15">
        <v>2010</v>
      </c>
      <c r="T15">
        <f t="shared" si="1"/>
        <v>9.3991636971234624E-2</v>
      </c>
      <c r="U15">
        <f t="shared" si="1"/>
        <v>3.8880073606200147E-2</v>
      </c>
    </row>
    <row r="16" spans="1:28" ht="18">
      <c r="A16">
        <v>2011</v>
      </c>
      <c r="B16">
        <v>91</v>
      </c>
      <c r="C16">
        <v>3</v>
      </c>
      <c r="D16">
        <v>2011</v>
      </c>
      <c r="E16">
        <v>781</v>
      </c>
      <c r="F16">
        <v>18</v>
      </c>
      <c r="L16" s="30">
        <v>2011</v>
      </c>
      <c r="M16" s="31">
        <v>6732109640.8000002</v>
      </c>
      <c r="N16">
        <v>310898945.19999999</v>
      </c>
      <c r="P16">
        <v>2011</v>
      </c>
      <c r="Q16">
        <f t="shared" si="0"/>
        <v>1.3517308073607985E-2</v>
      </c>
      <c r="R16">
        <f t="shared" si="0"/>
        <v>9.6494376913054888E-3</v>
      </c>
      <c r="S16">
        <v>2011</v>
      </c>
      <c r="T16">
        <f t="shared" si="1"/>
        <v>0.11601118247788832</v>
      </c>
      <c r="U16">
        <f t="shared" si="1"/>
        <v>5.7896626147832947E-2</v>
      </c>
    </row>
    <row r="17" spans="1:21" ht="18">
      <c r="A17">
        <v>2012</v>
      </c>
      <c r="B17">
        <v>169</v>
      </c>
      <c r="C17">
        <v>7</v>
      </c>
      <c r="D17">
        <v>2012</v>
      </c>
      <c r="E17">
        <v>1278</v>
      </c>
      <c r="F17">
        <v>66</v>
      </c>
      <c r="L17" s="30">
        <v>2012</v>
      </c>
      <c r="M17" s="31">
        <v>6815020435.6000004</v>
      </c>
      <c r="N17">
        <v>313156499.39999998</v>
      </c>
      <c r="P17">
        <v>2012</v>
      </c>
      <c r="Q17">
        <f t="shared" si="0"/>
        <v>2.4798164817993108E-2</v>
      </c>
      <c r="R17">
        <f t="shared" si="0"/>
        <v>2.2353040774858019E-2</v>
      </c>
      <c r="S17">
        <v>2012</v>
      </c>
      <c r="T17">
        <f t="shared" si="1"/>
        <v>0.18752695051713131</v>
      </c>
      <c r="U17">
        <f t="shared" si="1"/>
        <v>0.21075724159151846</v>
      </c>
    </row>
    <row r="18" spans="1:21" ht="18">
      <c r="A18">
        <v>2013</v>
      </c>
      <c r="B18">
        <v>223</v>
      </c>
      <c r="C18">
        <v>3</v>
      </c>
      <c r="D18">
        <v>2013</v>
      </c>
      <c r="E18">
        <v>2043</v>
      </c>
      <c r="F18">
        <v>20</v>
      </c>
      <c r="L18" s="30">
        <v>2013</v>
      </c>
      <c r="M18" s="31">
        <v>6898012398.3999996</v>
      </c>
      <c r="N18">
        <v>315414053.59999996</v>
      </c>
      <c r="P18">
        <v>2013</v>
      </c>
      <c r="Q18">
        <f t="shared" si="0"/>
        <v>3.2328152969357524E-2</v>
      </c>
      <c r="R18">
        <f t="shared" si="0"/>
        <v>9.511307330029509E-3</v>
      </c>
      <c r="S18">
        <v>2013</v>
      </c>
      <c r="T18">
        <f t="shared" si="1"/>
        <v>0.2961722713739795</v>
      </c>
      <c r="U18">
        <f t="shared" si="1"/>
        <v>6.3408715533530058E-2</v>
      </c>
    </row>
    <row r="19" spans="1:21" ht="18">
      <c r="A19">
        <v>2014</v>
      </c>
      <c r="B19">
        <v>389</v>
      </c>
      <c r="C19">
        <v>3</v>
      </c>
      <c r="D19">
        <v>2014</v>
      </c>
      <c r="E19">
        <v>5340</v>
      </c>
      <c r="F19">
        <v>12</v>
      </c>
      <c r="L19" s="30">
        <v>2014</v>
      </c>
      <c r="M19" s="31">
        <v>6980781425.1999998</v>
      </c>
      <c r="N19">
        <v>317671607.79999995</v>
      </c>
      <c r="P19">
        <v>2014</v>
      </c>
      <c r="Q19">
        <f t="shared" si="0"/>
        <v>5.5724420563541009E-2</v>
      </c>
      <c r="R19">
        <f t="shared" si="0"/>
        <v>9.4437145981542785E-3</v>
      </c>
      <c r="S19">
        <v>2014</v>
      </c>
      <c r="T19">
        <f t="shared" si="1"/>
        <v>0.76495734141210536</v>
      </c>
      <c r="U19">
        <f t="shared" si="1"/>
        <v>3.7774858392617114E-2</v>
      </c>
    </row>
    <row r="20" spans="1:21" ht="18">
      <c r="A20">
        <v>2015</v>
      </c>
      <c r="B20">
        <v>294</v>
      </c>
      <c r="C20">
        <v>4</v>
      </c>
      <c r="D20">
        <v>2015</v>
      </c>
      <c r="E20">
        <v>3508</v>
      </c>
      <c r="F20">
        <v>37</v>
      </c>
      <c r="L20" s="30">
        <v>2015</v>
      </c>
      <c r="M20" s="31">
        <v>7063079658</v>
      </c>
      <c r="N20">
        <v>319929162</v>
      </c>
      <c r="P20">
        <v>2015</v>
      </c>
      <c r="Q20">
        <f t="shared" si="0"/>
        <v>4.162490220069949E-2</v>
      </c>
      <c r="R20">
        <f t="shared" si="0"/>
        <v>1.2502767722062172E-2</v>
      </c>
      <c r="S20">
        <v>2015</v>
      </c>
      <c r="T20">
        <f t="shared" si="1"/>
        <v>0.49666720040834628</v>
      </c>
      <c r="U20">
        <f t="shared" si="1"/>
        <v>0.1156506014290751</v>
      </c>
    </row>
    <row r="21" spans="1:21">
      <c r="A21" s="13"/>
      <c r="B21">
        <v>2354</v>
      </c>
      <c r="C21">
        <v>53</v>
      </c>
      <c r="E21">
        <v>25986</v>
      </c>
      <c r="F21">
        <v>394</v>
      </c>
      <c r="P21">
        <v>2016</v>
      </c>
      <c r="R21">
        <v>1.2415435173185465E-2</v>
      </c>
      <c r="S21">
        <v>2016</v>
      </c>
      <c r="U21">
        <v>0.2017508215642638</v>
      </c>
    </row>
    <row r="22" spans="1:21">
      <c r="P22">
        <v>2017</v>
      </c>
      <c r="R22">
        <v>1.2328196450229593E-2</v>
      </c>
      <c r="S22">
        <v>2017</v>
      </c>
      <c r="U22">
        <v>0.28971261658039543</v>
      </c>
    </row>
    <row r="23" spans="1:21">
      <c r="P23">
        <v>2018</v>
      </c>
      <c r="R23">
        <v>1.8361721431949373E-2</v>
      </c>
      <c r="S23">
        <v>2018</v>
      </c>
      <c r="U23">
        <v>0.17749664050884392</v>
      </c>
    </row>
  </sheetData>
  <mergeCells count="6">
    <mergeCell ref="T1:U1"/>
    <mergeCell ref="A1:A2"/>
    <mergeCell ref="B1:C1"/>
    <mergeCell ref="D1:D2"/>
    <mergeCell ref="E1:F1"/>
    <mergeCell ref="Q1:R1"/>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selection sqref="A1:E1048576"/>
    </sheetView>
  </sheetViews>
  <sheetFormatPr baseColWidth="10" defaultRowHeight="15" x14ac:dyDescent="0"/>
  <cols>
    <col min="5" max="5" width="13.6640625" style="12" bestFit="1" customWidth="1"/>
  </cols>
  <sheetData>
    <row r="1" spans="1:5" s="25" customFormat="1" ht="60">
      <c r="A1" s="1" t="s">
        <v>0</v>
      </c>
      <c r="B1" s="1" t="s">
        <v>125</v>
      </c>
      <c r="C1" s="1" t="s">
        <v>119</v>
      </c>
      <c r="D1" s="1" t="s">
        <v>120</v>
      </c>
      <c r="E1" s="7" t="s">
        <v>95</v>
      </c>
    </row>
    <row r="2" spans="1:5">
      <c r="A2" t="s">
        <v>3</v>
      </c>
      <c r="B2">
        <v>4.5999999999999996</v>
      </c>
      <c r="C2">
        <v>29.9</v>
      </c>
      <c r="D2">
        <v>508</v>
      </c>
      <c r="E2" s="12">
        <v>0.86622073578595316</v>
      </c>
    </row>
    <row r="3" spans="1:5">
      <c r="A3" t="s">
        <v>4</v>
      </c>
      <c r="B3">
        <v>7.6</v>
      </c>
      <c r="C3">
        <v>32.799999999999997</v>
      </c>
      <c r="D3">
        <v>271</v>
      </c>
      <c r="E3" s="12">
        <v>0.30182926829268292</v>
      </c>
    </row>
    <row r="4" spans="1:5">
      <c r="A4" t="s">
        <v>5</v>
      </c>
      <c r="B4">
        <v>17.3</v>
      </c>
      <c r="C4">
        <v>15.4</v>
      </c>
      <c r="D4">
        <v>52</v>
      </c>
      <c r="E4" s="12">
        <v>0.17532467532467533</v>
      </c>
    </row>
    <row r="5" spans="1:5">
      <c r="A5" t="s">
        <v>6</v>
      </c>
      <c r="B5">
        <v>10.199999999999999</v>
      </c>
      <c r="C5">
        <v>38.6</v>
      </c>
      <c r="D5">
        <v>1</v>
      </c>
      <c r="E5" s="12">
        <v>2.5906735751295338E-3</v>
      </c>
    </row>
    <row r="6" spans="1:5">
      <c r="A6" t="s">
        <v>7</v>
      </c>
      <c r="B6">
        <v>12.5</v>
      </c>
      <c r="C6">
        <v>3</v>
      </c>
      <c r="D6">
        <v>9</v>
      </c>
      <c r="E6" s="12">
        <v>0.1</v>
      </c>
    </row>
    <row r="7" spans="1:5">
      <c r="A7" t="s">
        <v>88</v>
      </c>
      <c r="B7">
        <v>15</v>
      </c>
      <c r="C7" t="s">
        <v>121</v>
      </c>
    </row>
    <row r="8" spans="1:5">
      <c r="A8" t="s">
        <v>8</v>
      </c>
      <c r="B8">
        <v>30.4</v>
      </c>
      <c r="C8">
        <v>8.1999999999999993</v>
      </c>
      <c r="D8">
        <v>1</v>
      </c>
      <c r="E8" s="12">
        <v>1.2195121951219513E-2</v>
      </c>
    </row>
    <row r="9" spans="1:5">
      <c r="A9" t="s">
        <v>9</v>
      </c>
      <c r="B9">
        <v>3.5</v>
      </c>
      <c r="C9">
        <v>8.4</v>
      </c>
      <c r="D9">
        <v>5</v>
      </c>
      <c r="E9" s="12">
        <v>4.7619047619047616E-2</v>
      </c>
    </row>
    <row r="10" spans="1:5">
      <c r="A10" t="s">
        <v>10</v>
      </c>
      <c r="B10">
        <v>0.5</v>
      </c>
      <c r="C10">
        <v>144.19999999999999</v>
      </c>
      <c r="D10">
        <v>2</v>
      </c>
      <c r="E10" s="12">
        <v>2.0804438280166435E-3</v>
      </c>
    </row>
    <row r="11" spans="1:5">
      <c r="A11" t="s">
        <v>11</v>
      </c>
      <c r="B11">
        <v>17.2</v>
      </c>
      <c r="C11">
        <v>10.5</v>
      </c>
      <c r="D11">
        <v>3</v>
      </c>
      <c r="E11" s="12">
        <v>1.9047619047619049E-2</v>
      </c>
    </row>
    <row r="12" spans="1:5">
      <c r="A12" t="s">
        <v>12</v>
      </c>
      <c r="B12">
        <v>17.3</v>
      </c>
      <c r="C12">
        <v>3.8</v>
      </c>
      <c r="D12">
        <v>2</v>
      </c>
      <c r="E12" s="12">
        <v>2.6315789473684209E-2</v>
      </c>
    </row>
    <row r="13" spans="1:5">
      <c r="A13" t="s">
        <v>13</v>
      </c>
      <c r="B13">
        <v>8</v>
      </c>
      <c r="C13">
        <v>184.2</v>
      </c>
      <c r="D13">
        <v>14</v>
      </c>
      <c r="E13" s="12">
        <v>1.6286644951140066E-3</v>
      </c>
    </row>
    <row r="14" spans="1:5">
      <c r="A14" t="s">
        <v>14</v>
      </c>
      <c r="B14">
        <v>1.2</v>
      </c>
      <c r="C14">
        <v>7.8</v>
      </c>
      <c r="D14">
        <v>49</v>
      </c>
      <c r="E14" s="12">
        <v>0.30769230769230771</v>
      </c>
    </row>
    <row r="15" spans="1:5">
      <c r="A15" t="s">
        <v>15</v>
      </c>
      <c r="B15">
        <v>2.8</v>
      </c>
      <c r="C15">
        <v>16.399999999999999</v>
      </c>
      <c r="D15">
        <v>14</v>
      </c>
      <c r="E15" s="12">
        <v>5.4878048780487805E-2</v>
      </c>
    </row>
    <row r="16" spans="1:5">
      <c r="A16" t="s">
        <v>17</v>
      </c>
      <c r="B16">
        <v>1</v>
      </c>
      <c r="C16">
        <v>4.2</v>
      </c>
      <c r="D16">
        <v>59</v>
      </c>
      <c r="E16" s="12">
        <v>0.7142857142857143</v>
      </c>
    </row>
    <row r="17" spans="1:5">
      <c r="A17" t="s">
        <v>18</v>
      </c>
      <c r="B17">
        <v>1.1000000000000001</v>
      </c>
      <c r="C17">
        <v>9.6999999999999993</v>
      </c>
      <c r="D17">
        <v>10</v>
      </c>
      <c r="E17" s="12">
        <v>6.1855670103092786E-2</v>
      </c>
    </row>
    <row r="18" spans="1:5">
      <c r="A18" t="s">
        <v>19</v>
      </c>
      <c r="B18">
        <v>5.9</v>
      </c>
      <c r="C18">
        <v>46</v>
      </c>
      <c r="D18">
        <v>163</v>
      </c>
      <c r="E18" s="12">
        <v>0.18478260869565216</v>
      </c>
    </row>
    <row r="19" spans="1:5">
      <c r="A19" t="s">
        <v>20</v>
      </c>
      <c r="B19">
        <v>1.4</v>
      </c>
      <c r="C19">
        <v>60.8</v>
      </c>
      <c r="D19">
        <v>70</v>
      </c>
      <c r="E19" s="12">
        <v>6.0855263157894739E-2</v>
      </c>
    </row>
    <row r="20" spans="1:5">
      <c r="A20" t="s">
        <v>21</v>
      </c>
      <c r="B20">
        <v>3.5</v>
      </c>
      <c r="C20">
        <v>74</v>
      </c>
      <c r="D20">
        <v>22</v>
      </c>
      <c r="E20" s="12">
        <v>1.4864864864864866E-2</v>
      </c>
    </row>
    <row r="21" spans="1:5">
      <c r="A21" t="s">
        <v>85</v>
      </c>
      <c r="B21">
        <v>6.2</v>
      </c>
      <c r="C21">
        <v>60.1</v>
      </c>
      <c r="D21">
        <v>1</v>
      </c>
      <c r="E21" s="12">
        <v>1.6638935108153079E-3</v>
      </c>
    </row>
    <row r="22" spans="1:5">
      <c r="A22" t="s">
        <v>22</v>
      </c>
      <c r="B22">
        <v>0.4</v>
      </c>
      <c r="C22">
        <v>77.400000000000006</v>
      </c>
      <c r="D22">
        <v>12</v>
      </c>
      <c r="E22" s="12">
        <v>9.0439276485788107E-3</v>
      </c>
    </row>
    <row r="23" spans="1:5">
      <c r="A23" t="s">
        <v>23</v>
      </c>
      <c r="B23">
        <v>45.3</v>
      </c>
      <c r="C23">
        <v>5.2</v>
      </c>
      <c r="D23">
        <v>3</v>
      </c>
      <c r="E23" s="12">
        <v>5.7692307692307696E-2</v>
      </c>
    </row>
    <row r="24" spans="1:5">
      <c r="A24" t="s">
        <v>24</v>
      </c>
      <c r="B24">
        <v>31.2</v>
      </c>
      <c r="C24">
        <v>60.7</v>
      </c>
      <c r="D24">
        <v>18</v>
      </c>
      <c r="E24" s="12">
        <v>1.3179571663920923E-2</v>
      </c>
    </row>
    <row r="25" spans="1:5">
      <c r="A25" t="s">
        <v>25</v>
      </c>
      <c r="B25">
        <v>7.3</v>
      </c>
      <c r="C25">
        <v>4.5</v>
      </c>
      <c r="D25">
        <v>4</v>
      </c>
      <c r="E25" s="12">
        <v>4.4444444444444446E-2</v>
      </c>
    </row>
    <row r="26" spans="1:5">
      <c r="A26" t="s">
        <v>26</v>
      </c>
      <c r="B26">
        <v>30.3</v>
      </c>
      <c r="C26">
        <v>82.5</v>
      </c>
      <c r="D26">
        <v>2</v>
      </c>
      <c r="E26" s="12">
        <v>2.4242424242424242E-3</v>
      </c>
    </row>
    <row r="27" spans="1:5">
      <c r="A27" t="s">
        <v>27</v>
      </c>
      <c r="B27">
        <v>14.6</v>
      </c>
      <c r="C27">
        <v>9.5</v>
      </c>
      <c r="D27">
        <v>4</v>
      </c>
      <c r="E27" s="12">
        <v>2.1052631578947368E-2</v>
      </c>
    </row>
    <row r="28" spans="1:5">
      <c r="A28" t="s">
        <v>28</v>
      </c>
      <c r="B28">
        <v>1.2</v>
      </c>
      <c r="C28">
        <v>0.8</v>
      </c>
      <c r="D28">
        <v>10</v>
      </c>
      <c r="E28" s="12">
        <v>0.5</v>
      </c>
    </row>
    <row r="29" spans="1:5">
      <c r="A29" t="s">
        <v>29</v>
      </c>
      <c r="B29">
        <v>0.6</v>
      </c>
      <c r="C29">
        <v>8.3000000000000007</v>
      </c>
      <c r="D29">
        <v>4</v>
      </c>
      <c r="E29" s="12">
        <v>2.4096385542168676E-2</v>
      </c>
    </row>
    <row r="30" spans="1:5">
      <c r="A30" t="s">
        <v>30</v>
      </c>
      <c r="B30">
        <v>6.2</v>
      </c>
      <c r="C30">
        <v>7.2</v>
      </c>
      <c r="D30">
        <v>12</v>
      </c>
      <c r="E30" s="12">
        <v>5.5555555555555552E-2</v>
      </c>
    </row>
    <row r="31" spans="1:5">
      <c r="A31" t="s">
        <v>31</v>
      </c>
      <c r="B31">
        <v>4.2</v>
      </c>
      <c r="C31">
        <v>1103.5999999999999</v>
      </c>
      <c r="D31">
        <v>530</v>
      </c>
      <c r="E31" s="12">
        <v>2.0750271837622326E-2</v>
      </c>
    </row>
    <row r="32" spans="1:5">
      <c r="A32" t="s">
        <v>32</v>
      </c>
      <c r="B32">
        <v>0.5</v>
      </c>
      <c r="C32">
        <v>221.9</v>
      </c>
      <c r="D32">
        <v>30</v>
      </c>
      <c r="E32" s="12">
        <v>4.5065344749887336E-3</v>
      </c>
    </row>
    <row r="33" spans="1:5">
      <c r="A33" t="s">
        <v>33</v>
      </c>
      <c r="B33">
        <v>7.3</v>
      </c>
      <c r="C33">
        <v>69.5</v>
      </c>
      <c r="D33">
        <v>17</v>
      </c>
      <c r="E33" s="12">
        <v>1.4388489208633094E-2</v>
      </c>
    </row>
    <row r="34" spans="1:5">
      <c r="A34" t="s">
        <v>34</v>
      </c>
      <c r="B34">
        <v>34.200000000000003</v>
      </c>
      <c r="C34">
        <v>28.8</v>
      </c>
      <c r="D34">
        <v>567</v>
      </c>
      <c r="E34" s="12">
        <v>0.97222222222222221</v>
      </c>
    </row>
    <row r="35" spans="1:5">
      <c r="A35" t="s">
        <v>89</v>
      </c>
      <c r="B35">
        <v>8.6</v>
      </c>
      <c r="C35" t="s">
        <v>121</v>
      </c>
    </row>
    <row r="36" spans="1:5">
      <c r="A36" t="s">
        <v>35</v>
      </c>
      <c r="B36">
        <v>7.3</v>
      </c>
      <c r="C36">
        <v>7.1</v>
      </c>
      <c r="D36">
        <v>13</v>
      </c>
      <c r="E36" s="12">
        <v>0.11267605633802817</v>
      </c>
    </row>
    <row r="37" spans="1:5">
      <c r="A37" t="s">
        <v>36</v>
      </c>
      <c r="B37">
        <v>11.9</v>
      </c>
      <c r="C37">
        <v>58.7</v>
      </c>
      <c r="D37">
        <v>1</v>
      </c>
      <c r="E37" s="12">
        <v>1.7035775127768314E-3</v>
      </c>
    </row>
    <row r="38" spans="1:5">
      <c r="A38" t="s">
        <v>37</v>
      </c>
      <c r="C38">
        <v>18.2</v>
      </c>
      <c r="D38">
        <v>0</v>
      </c>
      <c r="E38" s="12">
        <v>2.7472527472527472E-2</v>
      </c>
    </row>
    <row r="39" spans="1:5">
      <c r="A39" t="s">
        <v>90</v>
      </c>
      <c r="B39">
        <v>0.6</v>
      </c>
      <c r="C39" t="s">
        <v>121</v>
      </c>
    </row>
    <row r="40" spans="1:5">
      <c r="A40" t="s">
        <v>38</v>
      </c>
      <c r="B40">
        <v>6.4</v>
      </c>
      <c r="C40">
        <v>33.799999999999997</v>
      </c>
      <c r="D40">
        <v>60</v>
      </c>
      <c r="E40" s="12">
        <v>7.9881656804733733E-2</v>
      </c>
    </row>
    <row r="41" spans="1:5">
      <c r="A41" t="s">
        <v>39</v>
      </c>
      <c r="B41">
        <v>19.5</v>
      </c>
      <c r="C41">
        <v>1.7057800000000001</v>
      </c>
      <c r="D41">
        <v>2</v>
      </c>
      <c r="E41" s="12">
        <v>5.8624207107598872E-2</v>
      </c>
    </row>
    <row r="42" spans="1:5">
      <c r="A42" t="s">
        <v>40</v>
      </c>
      <c r="B42">
        <v>1.2</v>
      </c>
      <c r="C42">
        <v>5.9</v>
      </c>
      <c r="E42" s="12">
        <v>1.6949152542372881E-2</v>
      </c>
    </row>
    <row r="43" spans="1:5">
      <c r="A43" t="s">
        <v>41</v>
      </c>
      <c r="B43">
        <v>21</v>
      </c>
      <c r="C43">
        <v>3.8</v>
      </c>
      <c r="D43">
        <v>9</v>
      </c>
      <c r="E43" s="12">
        <v>0.13157894736842105</v>
      </c>
    </row>
    <row r="44" spans="1:5">
      <c r="A44" t="s">
        <v>42</v>
      </c>
      <c r="B44">
        <v>1.6</v>
      </c>
      <c r="C44">
        <v>3.3</v>
      </c>
      <c r="D44">
        <v>2</v>
      </c>
      <c r="E44" s="12">
        <v>3.0303030303030304E-2</v>
      </c>
    </row>
    <row r="45" spans="1:5">
      <c r="A45" t="s">
        <v>43</v>
      </c>
      <c r="B45">
        <v>24.1</v>
      </c>
      <c r="C45">
        <v>2</v>
      </c>
      <c r="E45" s="12">
        <v>0.05</v>
      </c>
    </row>
    <row r="46" spans="1:5">
      <c r="A46" t="s">
        <v>44</v>
      </c>
      <c r="B46">
        <v>1.1000000000000001</v>
      </c>
      <c r="C46">
        <v>13.5</v>
      </c>
      <c r="D46">
        <v>21</v>
      </c>
      <c r="E46" s="12">
        <v>6.6666666666666666E-2</v>
      </c>
    </row>
    <row r="47" spans="1:5">
      <c r="A47" t="s">
        <v>45</v>
      </c>
      <c r="B47">
        <v>1.6</v>
      </c>
      <c r="C47">
        <v>3.1</v>
      </c>
      <c r="E47" s="12">
        <v>3.2258064516129031E-2</v>
      </c>
    </row>
    <row r="48" spans="1:5">
      <c r="A48" t="s">
        <v>46</v>
      </c>
      <c r="B48">
        <v>15</v>
      </c>
      <c r="C48">
        <v>107</v>
      </c>
      <c r="D48">
        <v>11</v>
      </c>
      <c r="E48" s="12">
        <v>5.6074766355140183E-3</v>
      </c>
    </row>
    <row r="49" spans="1:5">
      <c r="A49" t="s">
        <v>47</v>
      </c>
      <c r="B49">
        <v>4</v>
      </c>
      <c r="C49">
        <v>50.5</v>
      </c>
      <c r="D49">
        <v>12</v>
      </c>
      <c r="E49" s="12">
        <v>5.9405940594059407E-3</v>
      </c>
    </row>
    <row r="50" spans="1:5">
      <c r="A50" t="s">
        <v>48</v>
      </c>
      <c r="B50">
        <v>12.6</v>
      </c>
      <c r="C50">
        <v>2</v>
      </c>
      <c r="D50">
        <v>2</v>
      </c>
      <c r="E50" s="12">
        <v>0.05</v>
      </c>
    </row>
    <row r="51" spans="1:5">
      <c r="A51" t="s">
        <v>49</v>
      </c>
      <c r="B51">
        <v>0.8</v>
      </c>
      <c r="C51">
        <v>25.4</v>
      </c>
      <c r="D51">
        <v>23</v>
      </c>
      <c r="E51" s="12">
        <v>5.1181102362204724E-2</v>
      </c>
    </row>
    <row r="52" spans="1:5">
      <c r="A52" t="s">
        <v>50</v>
      </c>
      <c r="B52">
        <v>3.9</v>
      </c>
      <c r="C52">
        <v>16.3</v>
      </c>
      <c r="D52">
        <v>1</v>
      </c>
      <c r="E52" s="12">
        <v>6.1349693251533744E-3</v>
      </c>
    </row>
    <row r="53" spans="1:5">
      <c r="A53" t="s">
        <v>91</v>
      </c>
      <c r="B53">
        <v>22.6</v>
      </c>
      <c r="C53" t="s">
        <v>121</v>
      </c>
    </row>
    <row r="54" spans="1:5">
      <c r="A54" t="s">
        <v>51</v>
      </c>
      <c r="B54">
        <v>0.7</v>
      </c>
      <c r="C54">
        <v>14</v>
      </c>
      <c r="D54">
        <v>16</v>
      </c>
      <c r="E54" s="12">
        <v>7.1428571428571425E-2</v>
      </c>
    </row>
    <row r="55" spans="1:5">
      <c r="A55" t="s">
        <v>52</v>
      </c>
      <c r="B55">
        <v>1.5</v>
      </c>
      <c r="C55">
        <v>131.5</v>
      </c>
      <c r="D55">
        <v>823</v>
      </c>
      <c r="E55" s="12">
        <v>0.33231939163498098</v>
      </c>
    </row>
    <row r="56" spans="1:5">
      <c r="A56" t="s">
        <v>53</v>
      </c>
      <c r="B56">
        <v>31.3</v>
      </c>
      <c r="C56">
        <v>4.5999999999999996</v>
      </c>
      <c r="D56">
        <v>1</v>
      </c>
      <c r="E56" s="12">
        <v>2.1739130434782608E-2</v>
      </c>
    </row>
    <row r="57" spans="1:5">
      <c r="A57" t="s">
        <v>54</v>
      </c>
      <c r="B57">
        <v>11.6</v>
      </c>
      <c r="C57">
        <v>162.4</v>
      </c>
      <c r="D57">
        <v>470</v>
      </c>
      <c r="E57" s="12">
        <v>0.11699507389162561</v>
      </c>
    </row>
    <row r="58" spans="1:5">
      <c r="A58" t="s">
        <v>55</v>
      </c>
      <c r="B58">
        <v>18.8</v>
      </c>
      <c r="C58">
        <v>27.9</v>
      </c>
      <c r="D58">
        <v>14</v>
      </c>
      <c r="E58" s="12">
        <v>2.8673835125448029E-2</v>
      </c>
    </row>
    <row r="59" spans="1:5">
      <c r="A59" t="s">
        <v>56</v>
      </c>
      <c r="B59">
        <v>4.7</v>
      </c>
      <c r="C59">
        <v>84.8</v>
      </c>
      <c r="D59">
        <v>145</v>
      </c>
      <c r="E59" s="12">
        <v>7.5471698113207544E-2</v>
      </c>
    </row>
    <row r="60" spans="1:5">
      <c r="A60" t="s">
        <v>57</v>
      </c>
      <c r="B60">
        <v>8.9</v>
      </c>
      <c r="C60">
        <v>143</v>
      </c>
      <c r="D60">
        <v>70</v>
      </c>
      <c r="E60" s="12">
        <v>2.5874125874125874E-2</v>
      </c>
    </row>
    <row r="61" spans="1:5">
      <c r="A61" t="s">
        <v>58</v>
      </c>
      <c r="B61">
        <v>0.6</v>
      </c>
      <c r="C61">
        <v>8.6999999999999993</v>
      </c>
      <c r="D61">
        <v>5</v>
      </c>
      <c r="E61" s="12">
        <v>3.4482758620689655E-2</v>
      </c>
    </row>
    <row r="62" spans="1:5">
      <c r="A62" t="s">
        <v>59</v>
      </c>
      <c r="B62">
        <v>35</v>
      </c>
      <c r="C62">
        <v>24.6</v>
      </c>
      <c r="D62">
        <v>11</v>
      </c>
      <c r="E62" s="12">
        <v>1.2195121951219513E-2</v>
      </c>
    </row>
    <row r="63" spans="1:5">
      <c r="A63" t="s">
        <v>60</v>
      </c>
      <c r="B63">
        <v>2</v>
      </c>
      <c r="C63">
        <v>11.7</v>
      </c>
      <c r="D63">
        <v>4</v>
      </c>
      <c r="E63" s="12">
        <v>1.7094017094017096E-2</v>
      </c>
    </row>
    <row r="64" spans="1:5">
      <c r="A64" t="s">
        <v>61</v>
      </c>
      <c r="B64">
        <v>37.799999999999997</v>
      </c>
      <c r="C64">
        <v>10.7</v>
      </c>
      <c r="D64">
        <v>3</v>
      </c>
      <c r="E64" s="12">
        <v>2.8037383177570093E-2</v>
      </c>
    </row>
    <row r="65" spans="1:5">
      <c r="A65" t="s">
        <v>62</v>
      </c>
      <c r="B65">
        <v>0.6</v>
      </c>
      <c r="C65">
        <v>5.5</v>
      </c>
      <c r="D65">
        <v>12</v>
      </c>
      <c r="E65" s="12">
        <v>0.10909090909090909</v>
      </c>
    </row>
    <row r="66" spans="1:5">
      <c r="A66" t="s">
        <v>63</v>
      </c>
      <c r="B66">
        <v>8.3000000000000007</v>
      </c>
      <c r="C66">
        <v>5.4</v>
      </c>
      <c r="D66">
        <v>1</v>
      </c>
      <c r="E66" s="12">
        <v>1.8518518518518517E-2</v>
      </c>
    </row>
    <row r="67" spans="1:5">
      <c r="A67" t="s">
        <v>64</v>
      </c>
      <c r="B67">
        <v>0.4</v>
      </c>
      <c r="C67">
        <v>0.5</v>
      </c>
      <c r="D67">
        <v>6</v>
      </c>
      <c r="E67" s="12">
        <v>0.6</v>
      </c>
    </row>
    <row r="68" spans="1:5">
      <c r="A68" t="s">
        <v>65</v>
      </c>
      <c r="B68">
        <v>9.1</v>
      </c>
      <c r="C68">
        <v>8.6</v>
      </c>
      <c r="D68">
        <v>78</v>
      </c>
      <c r="E68" s="12">
        <v>0.45348837209302323</v>
      </c>
    </row>
    <row r="69" spans="1:5">
      <c r="A69" t="s">
        <v>66</v>
      </c>
      <c r="B69">
        <v>12.7</v>
      </c>
      <c r="C69">
        <v>46.9</v>
      </c>
      <c r="D69">
        <v>21</v>
      </c>
      <c r="E69" s="12">
        <v>2.5586353944562899E-2</v>
      </c>
    </row>
    <row r="70" spans="1:5">
      <c r="A70" t="s">
        <v>67</v>
      </c>
      <c r="B70">
        <v>5.5</v>
      </c>
      <c r="C70">
        <v>8.1088769999999997</v>
      </c>
      <c r="D70">
        <v>25</v>
      </c>
      <c r="E70" s="12">
        <v>0.14798596649079768</v>
      </c>
    </row>
    <row r="71" spans="1:5">
      <c r="A71" t="s">
        <v>68</v>
      </c>
      <c r="B71">
        <v>1.5</v>
      </c>
      <c r="C71">
        <v>19.7</v>
      </c>
      <c r="D71">
        <v>51</v>
      </c>
      <c r="E71" s="12">
        <v>0.13197969543147209</v>
      </c>
    </row>
    <row r="72" spans="1:5">
      <c r="A72" t="s">
        <v>69</v>
      </c>
      <c r="B72">
        <v>5.5</v>
      </c>
      <c r="C72">
        <v>40.200000000000003</v>
      </c>
      <c r="D72">
        <v>116</v>
      </c>
      <c r="E72" s="12">
        <v>0.14427860696517414</v>
      </c>
    </row>
    <row r="73" spans="1:5">
      <c r="A73" t="s">
        <v>70</v>
      </c>
      <c r="B73">
        <v>45.7</v>
      </c>
      <c r="C73">
        <v>7.4</v>
      </c>
      <c r="D73">
        <v>3</v>
      </c>
      <c r="E73" s="12">
        <v>4.0540540540540543E-2</v>
      </c>
    </row>
    <row r="74" spans="1:5">
      <c r="A74" t="s">
        <v>71</v>
      </c>
      <c r="B74">
        <v>3.9</v>
      </c>
      <c r="C74">
        <v>18.399999999999999</v>
      </c>
      <c r="D74">
        <v>32</v>
      </c>
      <c r="E74" s="12">
        <v>8.6956521739130432E-2</v>
      </c>
    </row>
    <row r="75" spans="1:5">
      <c r="A75" t="s">
        <v>72</v>
      </c>
      <c r="B75">
        <v>1</v>
      </c>
      <c r="C75">
        <v>6.8</v>
      </c>
      <c r="D75">
        <v>8</v>
      </c>
      <c r="E75" s="12">
        <v>5.8823529411764705E-2</v>
      </c>
    </row>
    <row r="76" spans="1:5">
      <c r="A76" t="s">
        <v>73</v>
      </c>
      <c r="B76">
        <v>15.6</v>
      </c>
      <c r="C76">
        <v>65</v>
      </c>
      <c r="D76">
        <v>53</v>
      </c>
      <c r="E76" s="12">
        <v>2.923076923076923E-2</v>
      </c>
    </row>
    <row r="77" spans="1:5">
      <c r="A77" t="s">
        <v>74</v>
      </c>
      <c r="B77">
        <v>0.1</v>
      </c>
      <c r="C77">
        <v>10</v>
      </c>
      <c r="D77">
        <v>5</v>
      </c>
      <c r="E77" s="12">
        <v>0.03</v>
      </c>
    </row>
    <row r="78" spans="1:5">
      <c r="A78" t="s">
        <v>75</v>
      </c>
      <c r="B78">
        <v>12.5</v>
      </c>
      <c r="C78">
        <v>72.900000000000006</v>
      </c>
      <c r="D78">
        <v>25</v>
      </c>
      <c r="E78" s="12">
        <v>1.2345679012345678E-2</v>
      </c>
    </row>
    <row r="79" spans="1:5">
      <c r="A79" t="s">
        <v>76</v>
      </c>
      <c r="B79">
        <v>1.4</v>
      </c>
      <c r="C79">
        <v>26.9</v>
      </c>
      <c r="D79">
        <v>62</v>
      </c>
      <c r="E79" s="12">
        <v>0.13011152416356878</v>
      </c>
    </row>
    <row r="80" spans="1:5">
      <c r="A80" t="s">
        <v>77</v>
      </c>
      <c r="B80">
        <v>1.5</v>
      </c>
      <c r="C80">
        <v>26.4</v>
      </c>
      <c r="D80">
        <v>3</v>
      </c>
      <c r="E80" s="12">
        <v>7.575757575757576E-3</v>
      </c>
    </row>
    <row r="81" spans="1:5">
      <c r="A81" t="s">
        <v>78</v>
      </c>
      <c r="B81">
        <v>10.7</v>
      </c>
      <c r="C81">
        <v>26.7</v>
      </c>
      <c r="D81">
        <v>5</v>
      </c>
      <c r="E81" s="12">
        <v>7.4906367041198503E-3</v>
      </c>
    </row>
    <row r="82" spans="1:5">
      <c r="A82" t="s">
        <v>79</v>
      </c>
      <c r="B82">
        <v>3.4</v>
      </c>
      <c r="C82">
        <v>3.3203960000000001</v>
      </c>
      <c r="D82">
        <v>16</v>
      </c>
      <c r="E82" s="12">
        <v>0.27105200704976151</v>
      </c>
    </row>
    <row r="83" spans="1:5">
      <c r="A83" t="s">
        <v>80</v>
      </c>
      <c r="B83">
        <v>54.8</v>
      </c>
      <c r="C83">
        <v>20.7</v>
      </c>
      <c r="D83">
        <v>109</v>
      </c>
      <c r="E83" s="12">
        <v>0.24637681159420291</v>
      </c>
    </row>
    <row r="84" spans="1:5">
      <c r="A84" t="s">
        <v>81</v>
      </c>
      <c r="C84">
        <v>10.662087</v>
      </c>
      <c r="D84">
        <v>4</v>
      </c>
      <c r="E84" s="12">
        <v>1.8758053653098124E-2</v>
      </c>
    </row>
    <row r="85" spans="1:5">
      <c r="A85" t="s">
        <v>82</v>
      </c>
      <c r="B85">
        <v>4.4000000000000004</v>
      </c>
      <c r="C85">
        <v>13</v>
      </c>
      <c r="D85">
        <v>2</v>
      </c>
      <c r="E85" s="12">
        <v>7.6923076923076927E-3</v>
      </c>
    </row>
    <row r="86" spans="1:5">
      <c r="A86" t="s">
        <v>84</v>
      </c>
      <c r="B86">
        <v>88.8</v>
      </c>
      <c r="C86">
        <v>296.5</v>
      </c>
      <c r="D86">
        <v>57</v>
      </c>
      <c r="E86" s="12">
        <v>1.7875210792580101E-2</v>
      </c>
    </row>
  </sheetData>
  <autoFilter ref="A1:E86"/>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selection activeCell="E1" sqref="E1:E1048576"/>
    </sheetView>
  </sheetViews>
  <sheetFormatPr baseColWidth="10" defaultRowHeight="15" x14ac:dyDescent="0"/>
  <cols>
    <col min="5" max="5" width="15" style="12" bestFit="1" customWidth="1"/>
  </cols>
  <sheetData>
    <row r="1" spans="1:5" s="25" customFormat="1" ht="60">
      <c r="A1" s="1" t="s">
        <v>0</v>
      </c>
      <c r="B1" s="1" t="s">
        <v>125</v>
      </c>
      <c r="C1" s="1" t="s">
        <v>119</v>
      </c>
      <c r="D1" s="1" t="s">
        <v>120</v>
      </c>
      <c r="E1" s="7" t="s">
        <v>96</v>
      </c>
    </row>
    <row r="2" spans="1:5">
      <c r="A2" t="s">
        <v>3</v>
      </c>
      <c r="B2">
        <v>4.5999999999999996</v>
      </c>
      <c r="C2">
        <v>29.9</v>
      </c>
      <c r="D2">
        <v>508</v>
      </c>
      <c r="E2" s="12">
        <v>5.7257525083612038</v>
      </c>
    </row>
    <row r="3" spans="1:5">
      <c r="A3" t="s">
        <v>4</v>
      </c>
      <c r="B3">
        <v>7.6</v>
      </c>
      <c r="C3">
        <v>32.799999999999997</v>
      </c>
      <c r="D3">
        <v>271</v>
      </c>
      <c r="E3" s="12">
        <v>2.8201219512195124</v>
      </c>
    </row>
    <row r="4" spans="1:5">
      <c r="A4" t="s">
        <v>5</v>
      </c>
      <c r="B4">
        <v>17.3</v>
      </c>
      <c r="C4">
        <v>15.4</v>
      </c>
      <c r="D4">
        <v>52</v>
      </c>
      <c r="E4" s="12">
        <v>5.220779220779221</v>
      </c>
    </row>
    <row r="5" spans="1:5">
      <c r="A5" t="s">
        <v>6</v>
      </c>
      <c r="B5">
        <v>10.199999999999999</v>
      </c>
      <c r="C5">
        <v>38.6</v>
      </c>
      <c r="D5">
        <v>1</v>
      </c>
      <c r="E5" s="12">
        <v>1.0362694300518135E-2</v>
      </c>
    </row>
    <row r="6" spans="1:5">
      <c r="A6" t="s">
        <v>7</v>
      </c>
      <c r="B6">
        <v>12.5</v>
      </c>
      <c r="C6">
        <v>3</v>
      </c>
      <c r="D6">
        <v>9</v>
      </c>
      <c r="E6" s="12">
        <v>0.7</v>
      </c>
    </row>
    <row r="7" spans="1:5">
      <c r="A7" t="s">
        <v>88</v>
      </c>
      <c r="B7">
        <v>15</v>
      </c>
      <c r="C7" t="s">
        <v>121</v>
      </c>
    </row>
    <row r="8" spans="1:5">
      <c r="A8" t="s">
        <v>8</v>
      </c>
      <c r="B8">
        <v>30.4</v>
      </c>
      <c r="C8">
        <v>8.1999999999999993</v>
      </c>
      <c r="D8">
        <v>1</v>
      </c>
      <c r="E8" s="12">
        <v>4.878048780487805E-2</v>
      </c>
    </row>
    <row r="9" spans="1:5">
      <c r="A9" t="s">
        <v>9</v>
      </c>
      <c r="B9">
        <v>3.5</v>
      </c>
      <c r="C9">
        <v>8.4</v>
      </c>
      <c r="D9">
        <v>5</v>
      </c>
      <c r="E9" s="12">
        <v>0.32142857142857145</v>
      </c>
    </row>
    <row r="10" spans="1:5">
      <c r="A10" t="s">
        <v>10</v>
      </c>
      <c r="B10">
        <v>0.5</v>
      </c>
      <c r="C10">
        <v>144.19999999999999</v>
      </c>
      <c r="D10">
        <v>2</v>
      </c>
      <c r="E10" s="12">
        <v>1.4563106796116505E-2</v>
      </c>
    </row>
    <row r="11" spans="1:5">
      <c r="A11" t="s">
        <v>11</v>
      </c>
      <c r="B11">
        <v>17.2</v>
      </c>
      <c r="C11">
        <v>10.5</v>
      </c>
      <c r="D11">
        <v>3</v>
      </c>
      <c r="E11" s="12">
        <v>9.5238095238095233E-2</v>
      </c>
    </row>
    <row r="12" spans="1:5">
      <c r="A12" t="s">
        <v>12</v>
      </c>
      <c r="B12">
        <v>17.3</v>
      </c>
      <c r="C12">
        <v>3.8</v>
      </c>
      <c r="D12">
        <v>2</v>
      </c>
      <c r="E12" s="12">
        <v>0.15789473684210525</v>
      </c>
    </row>
    <row r="13" spans="1:5">
      <c r="A13" t="s">
        <v>13</v>
      </c>
      <c r="B13">
        <v>8</v>
      </c>
      <c r="C13">
        <v>184.2</v>
      </c>
      <c r="D13">
        <v>14</v>
      </c>
      <c r="E13" s="12">
        <v>2.4972855591748101E-2</v>
      </c>
    </row>
    <row r="14" spans="1:5">
      <c r="A14" t="s">
        <v>14</v>
      </c>
      <c r="B14">
        <v>1.2</v>
      </c>
      <c r="C14">
        <v>7.8</v>
      </c>
      <c r="D14">
        <v>49</v>
      </c>
      <c r="E14" s="12">
        <v>3.2307692307692308</v>
      </c>
    </row>
    <row r="15" spans="1:5">
      <c r="A15" t="s">
        <v>15</v>
      </c>
      <c r="B15">
        <v>2.8</v>
      </c>
      <c r="C15">
        <v>16.399999999999999</v>
      </c>
      <c r="D15">
        <v>14</v>
      </c>
      <c r="E15" s="12">
        <v>1.0121951219512195</v>
      </c>
    </row>
    <row r="16" spans="1:5">
      <c r="A16" t="s">
        <v>17</v>
      </c>
      <c r="B16">
        <v>1</v>
      </c>
      <c r="C16">
        <v>4.2</v>
      </c>
      <c r="D16">
        <v>59</v>
      </c>
      <c r="E16" s="12">
        <v>13.333333333333334</v>
      </c>
    </row>
    <row r="17" spans="1:5">
      <c r="A17" t="s">
        <v>18</v>
      </c>
      <c r="B17">
        <v>1.1000000000000001</v>
      </c>
      <c r="C17">
        <v>9.6999999999999993</v>
      </c>
      <c r="D17">
        <v>10</v>
      </c>
      <c r="E17" s="12">
        <v>1.0618556701030928</v>
      </c>
    </row>
    <row r="18" spans="1:5">
      <c r="A18" t="s">
        <v>19</v>
      </c>
      <c r="B18">
        <v>5.9</v>
      </c>
      <c r="C18">
        <v>46</v>
      </c>
      <c r="D18">
        <v>163</v>
      </c>
      <c r="E18" s="12">
        <v>1.7695652173913043</v>
      </c>
    </row>
    <row r="19" spans="1:5">
      <c r="A19" t="s">
        <v>20</v>
      </c>
      <c r="B19">
        <v>1.4</v>
      </c>
      <c r="C19">
        <v>60.8</v>
      </c>
      <c r="D19">
        <v>70</v>
      </c>
      <c r="E19" s="12">
        <v>0.96217105263157898</v>
      </c>
    </row>
    <row r="20" spans="1:5">
      <c r="A20" t="s">
        <v>21</v>
      </c>
      <c r="B20">
        <v>3.5</v>
      </c>
      <c r="C20">
        <v>74</v>
      </c>
      <c r="D20">
        <v>22</v>
      </c>
      <c r="E20" s="12">
        <v>0.13783783783783785</v>
      </c>
    </row>
    <row r="21" spans="1:5">
      <c r="A21" t="s">
        <v>85</v>
      </c>
      <c r="B21">
        <v>6.2</v>
      </c>
      <c r="C21">
        <v>60.1</v>
      </c>
      <c r="D21">
        <v>1</v>
      </c>
      <c r="E21" s="12">
        <v>1.9966722129783693E-2</v>
      </c>
    </row>
    <row r="22" spans="1:5">
      <c r="A22" t="s">
        <v>22</v>
      </c>
      <c r="B22">
        <v>0.4</v>
      </c>
      <c r="C22">
        <v>77.400000000000006</v>
      </c>
      <c r="D22">
        <v>12</v>
      </c>
      <c r="E22" s="12">
        <v>0.18087855297157623</v>
      </c>
    </row>
    <row r="23" spans="1:5">
      <c r="A23" t="s">
        <v>23</v>
      </c>
      <c r="B23">
        <v>45.3</v>
      </c>
      <c r="C23">
        <v>5.2</v>
      </c>
      <c r="D23">
        <v>3</v>
      </c>
      <c r="E23" s="12">
        <v>0.44230769230769229</v>
      </c>
    </row>
    <row r="24" spans="1:5">
      <c r="A24" t="s">
        <v>24</v>
      </c>
      <c r="B24">
        <v>31.2</v>
      </c>
      <c r="C24">
        <v>60.7</v>
      </c>
      <c r="D24">
        <v>18</v>
      </c>
      <c r="E24" s="12">
        <v>0.28006589785831959</v>
      </c>
    </row>
    <row r="25" spans="1:5">
      <c r="A25" t="s">
        <v>25</v>
      </c>
      <c r="B25">
        <v>7.3</v>
      </c>
      <c r="C25">
        <v>4.5</v>
      </c>
      <c r="D25">
        <v>4</v>
      </c>
      <c r="E25" s="12">
        <v>0.2</v>
      </c>
    </row>
    <row r="26" spans="1:5">
      <c r="A26" t="s">
        <v>26</v>
      </c>
      <c r="B26">
        <v>30.3</v>
      </c>
      <c r="C26">
        <v>82.5</v>
      </c>
      <c r="D26">
        <v>2</v>
      </c>
      <c r="E26" s="12">
        <v>0.04</v>
      </c>
    </row>
    <row r="27" spans="1:5">
      <c r="A27" t="s">
        <v>27</v>
      </c>
      <c r="B27">
        <v>14.6</v>
      </c>
      <c r="C27">
        <v>9.5</v>
      </c>
      <c r="D27">
        <v>4</v>
      </c>
      <c r="E27" s="12">
        <v>1.1263157894736842</v>
      </c>
    </row>
    <row r="28" spans="1:5">
      <c r="A28" t="s">
        <v>28</v>
      </c>
      <c r="B28">
        <v>1.2</v>
      </c>
      <c r="C28">
        <v>0.8</v>
      </c>
      <c r="D28">
        <v>10</v>
      </c>
      <c r="E28" s="12">
        <v>4</v>
      </c>
    </row>
    <row r="29" spans="1:5">
      <c r="A29" t="s">
        <v>29</v>
      </c>
      <c r="B29">
        <v>0.6</v>
      </c>
      <c r="C29">
        <v>8.3000000000000007</v>
      </c>
      <c r="D29">
        <v>4</v>
      </c>
      <c r="E29" s="12">
        <v>0.12048192771084337</v>
      </c>
    </row>
    <row r="30" spans="1:5">
      <c r="A30" t="s">
        <v>30</v>
      </c>
      <c r="B30">
        <v>6.2</v>
      </c>
      <c r="C30">
        <v>7.2</v>
      </c>
      <c r="D30">
        <v>12</v>
      </c>
      <c r="E30" s="12">
        <v>0.66666666666666663</v>
      </c>
    </row>
    <row r="31" spans="1:5">
      <c r="A31" t="s">
        <v>31</v>
      </c>
      <c r="B31">
        <v>4.2</v>
      </c>
      <c r="C31">
        <v>1103.5999999999999</v>
      </c>
      <c r="D31">
        <v>530</v>
      </c>
      <c r="E31" s="12">
        <v>0.20768394345777455</v>
      </c>
    </row>
    <row r="32" spans="1:5">
      <c r="A32" t="s">
        <v>32</v>
      </c>
      <c r="B32">
        <v>0.5</v>
      </c>
      <c r="C32">
        <v>221.9</v>
      </c>
      <c r="D32">
        <v>30</v>
      </c>
      <c r="E32" s="12">
        <v>3.740423614240649E-2</v>
      </c>
    </row>
    <row r="33" spans="1:5">
      <c r="A33" t="s">
        <v>33</v>
      </c>
      <c r="B33">
        <v>7.3</v>
      </c>
      <c r="C33">
        <v>69.5</v>
      </c>
      <c r="D33">
        <v>17</v>
      </c>
      <c r="E33" s="12">
        <v>0.1366906474820144</v>
      </c>
    </row>
    <row r="34" spans="1:5">
      <c r="A34" t="s">
        <v>34</v>
      </c>
      <c r="B34">
        <v>34.200000000000003</v>
      </c>
      <c r="C34">
        <v>28.8</v>
      </c>
      <c r="D34">
        <v>567</v>
      </c>
      <c r="E34" s="12">
        <v>8.6736111111111107</v>
      </c>
    </row>
    <row r="35" spans="1:5">
      <c r="A35" t="s">
        <v>89</v>
      </c>
      <c r="B35">
        <v>8.6</v>
      </c>
      <c r="C35" t="s">
        <v>121</v>
      </c>
    </row>
    <row r="36" spans="1:5">
      <c r="A36" t="s">
        <v>35</v>
      </c>
      <c r="B36">
        <v>7.3</v>
      </c>
      <c r="C36">
        <v>7.1</v>
      </c>
      <c r="D36">
        <v>13</v>
      </c>
      <c r="E36" s="12">
        <v>0.60563380281690138</v>
      </c>
    </row>
    <row r="37" spans="1:5">
      <c r="A37" t="s">
        <v>36</v>
      </c>
      <c r="B37">
        <v>11.9</v>
      </c>
      <c r="C37">
        <v>58.7</v>
      </c>
      <c r="D37">
        <v>1</v>
      </c>
      <c r="E37" s="12">
        <v>8.5178875638841564E-3</v>
      </c>
    </row>
    <row r="38" spans="1:5">
      <c r="A38" t="s">
        <v>37</v>
      </c>
      <c r="C38">
        <v>18.2</v>
      </c>
      <c r="D38">
        <v>0</v>
      </c>
      <c r="E38" s="12">
        <v>0.22527472527472528</v>
      </c>
    </row>
    <row r="39" spans="1:5">
      <c r="A39" t="s">
        <v>90</v>
      </c>
      <c r="B39">
        <v>0.6</v>
      </c>
      <c r="C39" t="s">
        <v>121</v>
      </c>
    </row>
    <row r="40" spans="1:5">
      <c r="A40" t="s">
        <v>38</v>
      </c>
      <c r="B40">
        <v>6.4</v>
      </c>
      <c r="C40">
        <v>33.799999999999997</v>
      </c>
      <c r="D40">
        <v>60</v>
      </c>
      <c r="E40" s="12">
        <v>1.470414201183432</v>
      </c>
    </row>
    <row r="41" spans="1:5">
      <c r="A41" t="s">
        <v>39</v>
      </c>
      <c r="B41">
        <v>19.5</v>
      </c>
      <c r="C41">
        <v>1.7057800000000001</v>
      </c>
      <c r="D41">
        <v>2</v>
      </c>
      <c r="E41" s="12">
        <v>0.29312103553799435</v>
      </c>
    </row>
    <row r="42" spans="1:5">
      <c r="A42" t="s">
        <v>40</v>
      </c>
      <c r="B42">
        <v>1.2</v>
      </c>
      <c r="C42">
        <v>5.9</v>
      </c>
      <c r="E42" s="12">
        <v>0.16949152542372881</v>
      </c>
    </row>
    <row r="43" spans="1:5">
      <c r="A43" t="s">
        <v>41</v>
      </c>
      <c r="B43">
        <v>21</v>
      </c>
      <c r="C43">
        <v>3.8</v>
      </c>
      <c r="D43">
        <v>9</v>
      </c>
      <c r="E43" s="12">
        <v>0.78947368421052633</v>
      </c>
    </row>
    <row r="44" spans="1:5">
      <c r="A44" t="s">
        <v>42</v>
      </c>
      <c r="B44">
        <v>1.6</v>
      </c>
      <c r="C44">
        <v>3.3</v>
      </c>
      <c r="D44">
        <v>2</v>
      </c>
      <c r="E44" s="12">
        <v>0.36363636363636365</v>
      </c>
    </row>
    <row r="45" spans="1:5">
      <c r="A45" t="s">
        <v>43</v>
      </c>
      <c r="B45">
        <v>24.1</v>
      </c>
      <c r="C45">
        <v>2</v>
      </c>
      <c r="E45" s="12">
        <v>0.25</v>
      </c>
    </row>
    <row r="46" spans="1:5">
      <c r="A46" t="s">
        <v>44</v>
      </c>
      <c r="B46">
        <v>1.1000000000000001</v>
      </c>
      <c r="C46">
        <v>13.5</v>
      </c>
      <c r="D46">
        <v>21</v>
      </c>
      <c r="E46" s="12">
        <v>0.71851851851851856</v>
      </c>
    </row>
    <row r="47" spans="1:5">
      <c r="A47" t="s">
        <v>45</v>
      </c>
      <c r="B47">
        <v>1.6</v>
      </c>
      <c r="C47">
        <v>3.1</v>
      </c>
      <c r="E47" s="12">
        <v>0.58064516129032262</v>
      </c>
    </row>
    <row r="48" spans="1:5">
      <c r="A48" t="s">
        <v>46</v>
      </c>
      <c r="B48">
        <v>15</v>
      </c>
      <c r="C48">
        <v>107</v>
      </c>
      <c r="D48">
        <v>11</v>
      </c>
      <c r="E48" s="12">
        <v>4.5794392523364487E-2</v>
      </c>
    </row>
    <row r="49" spans="1:5">
      <c r="A49" t="s">
        <v>47</v>
      </c>
      <c r="B49">
        <v>4</v>
      </c>
      <c r="C49">
        <v>50.5</v>
      </c>
      <c r="D49">
        <v>12</v>
      </c>
      <c r="E49" s="12">
        <v>4.3564356435643561E-2</v>
      </c>
    </row>
    <row r="50" spans="1:5">
      <c r="A50" t="s">
        <v>48</v>
      </c>
      <c r="B50">
        <v>12.6</v>
      </c>
      <c r="C50">
        <v>2</v>
      </c>
      <c r="D50">
        <v>2</v>
      </c>
      <c r="E50" s="12">
        <v>0.2</v>
      </c>
    </row>
    <row r="51" spans="1:5">
      <c r="A51" t="s">
        <v>49</v>
      </c>
      <c r="B51">
        <v>0.8</v>
      </c>
      <c r="C51">
        <v>25.4</v>
      </c>
      <c r="D51">
        <v>23</v>
      </c>
      <c r="E51" s="12">
        <v>0.62992125984251968</v>
      </c>
    </row>
    <row r="52" spans="1:5">
      <c r="A52" t="s">
        <v>50</v>
      </c>
      <c r="B52">
        <v>3.9</v>
      </c>
      <c r="C52">
        <v>16.3</v>
      </c>
      <c r="D52">
        <v>1</v>
      </c>
      <c r="E52" s="12">
        <v>3.6809815950920248E-2</v>
      </c>
    </row>
    <row r="53" spans="1:5">
      <c r="A53" t="s">
        <v>91</v>
      </c>
      <c r="B53">
        <v>22.6</v>
      </c>
      <c r="C53" t="s">
        <v>121</v>
      </c>
    </row>
    <row r="54" spans="1:5">
      <c r="A54" t="s">
        <v>51</v>
      </c>
      <c r="B54">
        <v>0.7</v>
      </c>
      <c r="C54">
        <v>14</v>
      </c>
      <c r="D54">
        <v>16</v>
      </c>
      <c r="E54" s="12">
        <v>0.99285714285714288</v>
      </c>
    </row>
    <row r="55" spans="1:5">
      <c r="A55" t="s">
        <v>52</v>
      </c>
      <c r="B55">
        <v>1.5</v>
      </c>
      <c r="C55">
        <v>131.5</v>
      </c>
      <c r="D55">
        <v>823</v>
      </c>
      <c r="E55" s="12">
        <v>5.0859315589353615</v>
      </c>
    </row>
    <row r="56" spans="1:5">
      <c r="A56" t="s">
        <v>53</v>
      </c>
      <c r="B56">
        <v>31.3</v>
      </c>
      <c r="C56">
        <v>4.5999999999999996</v>
      </c>
      <c r="D56">
        <v>1</v>
      </c>
      <c r="E56" s="12">
        <v>1.4565217391304348</v>
      </c>
    </row>
    <row r="57" spans="1:5">
      <c r="A57" t="s">
        <v>54</v>
      </c>
      <c r="B57">
        <v>11.6</v>
      </c>
      <c r="C57">
        <v>162.4</v>
      </c>
      <c r="D57">
        <v>470</v>
      </c>
      <c r="E57" s="12">
        <v>1.0153940886699508</v>
      </c>
    </row>
    <row r="58" spans="1:5">
      <c r="A58" t="s">
        <v>55</v>
      </c>
      <c r="B58">
        <v>18.8</v>
      </c>
      <c r="C58">
        <v>27.9</v>
      </c>
      <c r="D58">
        <v>14</v>
      </c>
      <c r="E58" s="12">
        <v>0.15412186379928317</v>
      </c>
    </row>
    <row r="59" spans="1:5">
      <c r="A59" t="s">
        <v>56</v>
      </c>
      <c r="B59">
        <v>4.7</v>
      </c>
      <c r="C59">
        <v>84.8</v>
      </c>
      <c r="D59">
        <v>145</v>
      </c>
      <c r="E59" s="12">
        <v>0.61910377358490565</v>
      </c>
    </row>
    <row r="60" spans="1:5">
      <c r="A60" t="s">
        <v>57</v>
      </c>
      <c r="B60">
        <v>8.9</v>
      </c>
      <c r="C60">
        <v>143</v>
      </c>
      <c r="D60">
        <v>70</v>
      </c>
      <c r="E60" s="12">
        <v>0.16923076923076924</v>
      </c>
    </row>
    <row r="61" spans="1:5">
      <c r="A61" t="s">
        <v>58</v>
      </c>
      <c r="B61">
        <v>0.6</v>
      </c>
      <c r="C61">
        <v>8.6999999999999993</v>
      </c>
      <c r="D61">
        <v>5</v>
      </c>
      <c r="E61" s="12">
        <v>0.87356321839080464</v>
      </c>
    </row>
    <row r="62" spans="1:5">
      <c r="A62" t="s">
        <v>59</v>
      </c>
      <c r="B62">
        <v>35</v>
      </c>
      <c r="C62">
        <v>24.6</v>
      </c>
      <c r="D62">
        <v>11</v>
      </c>
      <c r="E62" s="12">
        <v>0.14634146341463414</v>
      </c>
    </row>
    <row r="63" spans="1:5">
      <c r="A63" t="s">
        <v>60</v>
      </c>
      <c r="B63">
        <v>2</v>
      </c>
      <c r="C63">
        <v>11.7</v>
      </c>
      <c r="D63">
        <v>4</v>
      </c>
      <c r="E63" s="12">
        <v>0.12820512820512819</v>
      </c>
    </row>
    <row r="64" spans="1:5">
      <c r="A64" t="s">
        <v>61</v>
      </c>
      <c r="B64">
        <v>37.799999999999997</v>
      </c>
      <c r="C64">
        <v>10.7</v>
      </c>
      <c r="D64">
        <v>3</v>
      </c>
      <c r="E64" s="12">
        <v>0.17757009345794392</v>
      </c>
    </row>
    <row r="65" spans="1:5">
      <c r="A65" t="s">
        <v>62</v>
      </c>
      <c r="B65">
        <v>0.6</v>
      </c>
      <c r="C65">
        <v>5.5</v>
      </c>
      <c r="D65">
        <v>12</v>
      </c>
      <c r="E65" s="12">
        <v>3.3090909090909091</v>
      </c>
    </row>
    <row r="66" spans="1:5">
      <c r="A66" t="s">
        <v>63</v>
      </c>
      <c r="B66">
        <v>8.3000000000000007</v>
      </c>
      <c r="C66">
        <v>5.4</v>
      </c>
      <c r="D66">
        <v>1</v>
      </c>
      <c r="E66" s="12">
        <v>0.12962962962962962</v>
      </c>
    </row>
    <row r="67" spans="1:5">
      <c r="A67" t="s">
        <v>64</v>
      </c>
      <c r="B67">
        <v>0.4</v>
      </c>
      <c r="C67">
        <v>0.5</v>
      </c>
      <c r="D67">
        <v>6</v>
      </c>
      <c r="E67" s="12">
        <v>4</v>
      </c>
    </row>
    <row r="68" spans="1:5">
      <c r="A68" t="s">
        <v>65</v>
      </c>
      <c r="B68">
        <v>9.1</v>
      </c>
      <c r="C68">
        <v>8.6</v>
      </c>
      <c r="D68">
        <v>78</v>
      </c>
      <c r="E68" s="12">
        <v>3.6976744186046511</v>
      </c>
    </row>
    <row r="69" spans="1:5">
      <c r="A69" t="s">
        <v>66</v>
      </c>
      <c r="B69">
        <v>12.7</v>
      </c>
      <c r="C69">
        <v>46.9</v>
      </c>
      <c r="D69">
        <v>21</v>
      </c>
      <c r="E69" s="12">
        <v>0.15778251599147122</v>
      </c>
    </row>
    <row r="70" spans="1:5">
      <c r="A70" t="s">
        <v>67</v>
      </c>
      <c r="B70">
        <v>5.5</v>
      </c>
      <c r="C70">
        <v>8.1088769999999997</v>
      </c>
      <c r="D70">
        <v>25</v>
      </c>
      <c r="E70" s="12">
        <v>2.1951251696134988</v>
      </c>
    </row>
    <row r="71" spans="1:5">
      <c r="A71" t="s">
        <v>68</v>
      </c>
      <c r="B71">
        <v>1.5</v>
      </c>
      <c r="C71">
        <v>19.7</v>
      </c>
      <c r="D71">
        <v>51</v>
      </c>
      <c r="E71" s="12">
        <v>1.3350253807106598</v>
      </c>
    </row>
    <row r="72" spans="1:5">
      <c r="A72" t="s">
        <v>69</v>
      </c>
      <c r="B72">
        <v>5.5</v>
      </c>
      <c r="C72">
        <v>40.200000000000003</v>
      </c>
      <c r="D72">
        <v>116</v>
      </c>
      <c r="E72" s="12">
        <v>2.9228855721393034</v>
      </c>
    </row>
    <row r="73" spans="1:5">
      <c r="A73" t="s">
        <v>70</v>
      </c>
      <c r="B73">
        <v>45.7</v>
      </c>
      <c r="C73">
        <v>7.4</v>
      </c>
      <c r="D73">
        <v>3</v>
      </c>
      <c r="E73" s="12">
        <v>0.29729729729729731</v>
      </c>
    </row>
    <row r="74" spans="1:5">
      <c r="A74" t="s">
        <v>71</v>
      </c>
      <c r="B74">
        <v>3.9</v>
      </c>
      <c r="C74">
        <v>18.399999999999999</v>
      </c>
      <c r="D74">
        <v>32</v>
      </c>
      <c r="E74" s="12">
        <v>1.3315217391304348</v>
      </c>
    </row>
    <row r="75" spans="1:5">
      <c r="A75" t="s">
        <v>72</v>
      </c>
      <c r="B75">
        <v>1</v>
      </c>
      <c r="C75">
        <v>6.8</v>
      </c>
      <c r="D75">
        <v>8</v>
      </c>
      <c r="E75" s="12">
        <v>0.27941176470588236</v>
      </c>
    </row>
    <row r="76" spans="1:5">
      <c r="A76" t="s">
        <v>73</v>
      </c>
      <c r="B76">
        <v>15.6</v>
      </c>
      <c r="C76">
        <v>65</v>
      </c>
      <c r="D76">
        <v>53</v>
      </c>
      <c r="E76" s="12">
        <v>0.14923076923076922</v>
      </c>
    </row>
    <row r="77" spans="1:5">
      <c r="A77" t="s">
        <v>74</v>
      </c>
      <c r="B77">
        <v>0.1</v>
      </c>
      <c r="C77">
        <v>10</v>
      </c>
      <c r="D77">
        <v>5</v>
      </c>
      <c r="E77" s="12">
        <v>0.47</v>
      </c>
    </row>
    <row r="78" spans="1:5">
      <c r="A78" t="s">
        <v>75</v>
      </c>
      <c r="B78">
        <v>12.5</v>
      </c>
      <c r="C78">
        <v>72.900000000000006</v>
      </c>
      <c r="D78">
        <v>25</v>
      </c>
      <c r="E78" s="12">
        <v>0.12208504801097393</v>
      </c>
    </row>
    <row r="79" spans="1:5">
      <c r="A79" t="s">
        <v>76</v>
      </c>
      <c r="B79">
        <v>1.4</v>
      </c>
      <c r="C79">
        <v>26.9</v>
      </c>
      <c r="D79">
        <v>62</v>
      </c>
      <c r="E79" s="12">
        <v>1.4981412639405205</v>
      </c>
    </row>
    <row r="80" spans="1:5">
      <c r="A80" t="s">
        <v>77</v>
      </c>
      <c r="B80">
        <v>1.5</v>
      </c>
      <c r="C80">
        <v>26.4</v>
      </c>
      <c r="D80">
        <v>3</v>
      </c>
      <c r="E80" s="12">
        <v>6.4393939393939392E-2</v>
      </c>
    </row>
    <row r="81" spans="1:5">
      <c r="A81" t="s">
        <v>78</v>
      </c>
      <c r="B81">
        <v>10.7</v>
      </c>
      <c r="C81">
        <v>26.7</v>
      </c>
      <c r="D81">
        <v>5</v>
      </c>
      <c r="E81" s="12">
        <v>6.741573033707865E-2</v>
      </c>
    </row>
    <row r="82" spans="1:5">
      <c r="A82" t="s">
        <v>79</v>
      </c>
      <c r="B82">
        <v>3.4</v>
      </c>
      <c r="C82">
        <v>3.3203960000000001</v>
      </c>
      <c r="D82">
        <v>16</v>
      </c>
      <c r="E82" s="12">
        <v>1.9877147183649178</v>
      </c>
    </row>
    <row r="83" spans="1:5">
      <c r="A83" t="s">
        <v>80</v>
      </c>
      <c r="B83">
        <v>54.8</v>
      </c>
      <c r="C83">
        <v>20.7</v>
      </c>
      <c r="D83">
        <v>109</v>
      </c>
      <c r="E83" s="12">
        <v>1.6135265700483092</v>
      </c>
    </row>
    <row r="84" spans="1:5">
      <c r="A84" t="s">
        <v>81</v>
      </c>
      <c r="C84">
        <v>10.662087</v>
      </c>
      <c r="D84">
        <v>4</v>
      </c>
      <c r="E84" s="12">
        <v>0.1688224828778831</v>
      </c>
    </row>
    <row r="85" spans="1:5">
      <c r="A85" t="s">
        <v>82</v>
      </c>
      <c r="B85">
        <v>4.4000000000000004</v>
      </c>
      <c r="C85">
        <v>13</v>
      </c>
      <c r="D85">
        <v>2</v>
      </c>
      <c r="E85" s="12">
        <v>5.3846153846153849E-2</v>
      </c>
    </row>
    <row r="86" spans="1:5">
      <c r="A86" t="s">
        <v>84</v>
      </c>
      <c r="B86">
        <v>88.8</v>
      </c>
      <c r="C86">
        <v>296.5</v>
      </c>
      <c r="D86">
        <v>57</v>
      </c>
      <c r="E86" s="12">
        <v>0.13288364249578416</v>
      </c>
    </row>
  </sheetData>
  <autoFilter ref="A1:E86"/>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selection activeCell="F61" sqref="F61"/>
    </sheetView>
  </sheetViews>
  <sheetFormatPr baseColWidth="10" defaultRowHeight="15" x14ac:dyDescent="0"/>
  <cols>
    <col min="5" max="5" width="15" style="12" bestFit="1" customWidth="1"/>
  </cols>
  <sheetData>
    <row r="1" spans="1:5" s="25" customFormat="1" ht="60">
      <c r="A1" s="1" t="s">
        <v>0</v>
      </c>
      <c r="B1" s="1" t="s">
        <v>125</v>
      </c>
      <c r="C1" s="1" t="s">
        <v>119</v>
      </c>
      <c r="D1" s="1" t="s">
        <v>120</v>
      </c>
      <c r="E1" s="7" t="s">
        <v>126</v>
      </c>
    </row>
    <row r="2" spans="1:5">
      <c r="A2" t="s">
        <v>3</v>
      </c>
      <c r="B2">
        <v>4.5999999999999996</v>
      </c>
      <c r="C2">
        <v>29.9</v>
      </c>
      <c r="D2">
        <v>508</v>
      </c>
      <c r="E2" s="12">
        <v>5.7257525083612038</v>
      </c>
    </row>
    <row r="3" spans="1:5">
      <c r="A3" t="s">
        <v>4</v>
      </c>
      <c r="B3">
        <v>7.6</v>
      </c>
      <c r="C3">
        <v>32.799999999999997</v>
      </c>
      <c r="D3">
        <v>271</v>
      </c>
      <c r="E3" s="12">
        <v>2.8201219512195124</v>
      </c>
    </row>
    <row r="4" spans="1:5">
      <c r="A4" t="s">
        <v>5</v>
      </c>
      <c r="B4">
        <v>17.3</v>
      </c>
      <c r="C4">
        <v>15.4</v>
      </c>
      <c r="D4">
        <v>52</v>
      </c>
      <c r="E4" s="12">
        <v>5.220779220779221</v>
      </c>
    </row>
    <row r="5" spans="1:5">
      <c r="A5" t="s">
        <v>6</v>
      </c>
      <c r="B5">
        <v>10.199999999999999</v>
      </c>
      <c r="C5">
        <v>38.6</v>
      </c>
      <c r="D5">
        <v>1</v>
      </c>
      <c r="E5" s="12">
        <v>1.0362694300518135E-2</v>
      </c>
    </row>
    <row r="6" spans="1:5">
      <c r="A6" t="s">
        <v>7</v>
      </c>
      <c r="B6">
        <v>12.5</v>
      </c>
      <c r="C6">
        <v>3</v>
      </c>
      <c r="D6">
        <v>9</v>
      </c>
      <c r="E6" s="12">
        <v>0.7</v>
      </c>
    </row>
    <row r="7" spans="1:5">
      <c r="A7" t="s">
        <v>88</v>
      </c>
      <c r="B7">
        <v>15</v>
      </c>
      <c r="C7" t="s">
        <v>121</v>
      </c>
    </row>
    <row r="8" spans="1:5">
      <c r="A8" t="s">
        <v>8</v>
      </c>
      <c r="B8">
        <v>30.4</v>
      </c>
      <c r="C8">
        <v>8.1999999999999993</v>
      </c>
      <c r="D8">
        <v>1</v>
      </c>
      <c r="E8" s="12">
        <v>4.878048780487805E-2</v>
      </c>
    </row>
    <row r="9" spans="1:5">
      <c r="A9" t="s">
        <v>9</v>
      </c>
      <c r="B9">
        <v>3.5</v>
      </c>
      <c r="C9">
        <v>8.4</v>
      </c>
      <c r="D9">
        <v>5</v>
      </c>
      <c r="E9" s="12">
        <v>0.32142857142857145</v>
      </c>
    </row>
    <row r="10" spans="1:5">
      <c r="A10" t="s">
        <v>10</v>
      </c>
      <c r="B10">
        <v>0.5</v>
      </c>
      <c r="C10">
        <v>144.19999999999999</v>
      </c>
      <c r="D10">
        <v>2</v>
      </c>
      <c r="E10" s="12">
        <v>1.4563106796116505E-2</v>
      </c>
    </row>
    <row r="11" spans="1:5">
      <c r="A11" t="s">
        <v>11</v>
      </c>
      <c r="B11">
        <v>17.2</v>
      </c>
      <c r="C11">
        <v>10.5</v>
      </c>
      <c r="D11">
        <v>3</v>
      </c>
      <c r="E11" s="12">
        <v>9.5238095238095233E-2</v>
      </c>
    </row>
    <row r="12" spans="1:5">
      <c r="A12" t="s">
        <v>12</v>
      </c>
      <c r="B12">
        <v>17.3</v>
      </c>
      <c r="C12">
        <v>3.8</v>
      </c>
      <c r="D12">
        <v>2</v>
      </c>
      <c r="E12" s="12">
        <v>0.15789473684210525</v>
      </c>
    </row>
    <row r="13" spans="1:5">
      <c r="A13" t="s">
        <v>13</v>
      </c>
      <c r="B13">
        <v>8</v>
      </c>
      <c r="C13">
        <v>184.2</v>
      </c>
      <c r="D13">
        <v>14</v>
      </c>
      <c r="E13" s="12">
        <v>2.4972855591748101E-2</v>
      </c>
    </row>
    <row r="14" spans="1:5">
      <c r="A14" t="s">
        <v>14</v>
      </c>
      <c r="B14">
        <v>1.2</v>
      </c>
      <c r="C14">
        <v>7.8</v>
      </c>
      <c r="D14">
        <v>49</v>
      </c>
      <c r="E14" s="12">
        <v>3.2307692307692308</v>
      </c>
    </row>
    <row r="15" spans="1:5">
      <c r="A15" t="s">
        <v>15</v>
      </c>
      <c r="B15">
        <v>2.8</v>
      </c>
      <c r="C15">
        <v>16.399999999999999</v>
      </c>
      <c r="D15">
        <v>14</v>
      </c>
      <c r="E15" s="12">
        <v>1.0121951219512195</v>
      </c>
    </row>
    <row r="16" spans="1:5">
      <c r="A16" t="s">
        <v>17</v>
      </c>
      <c r="B16">
        <v>1</v>
      </c>
      <c r="C16">
        <v>4.2</v>
      </c>
      <c r="D16">
        <v>59</v>
      </c>
    </row>
    <row r="17" spans="1:5">
      <c r="A17" t="s">
        <v>18</v>
      </c>
      <c r="B17">
        <v>1.1000000000000001</v>
      </c>
      <c r="C17">
        <v>9.6999999999999993</v>
      </c>
      <c r="D17">
        <v>10</v>
      </c>
      <c r="E17" s="12">
        <v>1.0618556701030928</v>
      </c>
    </row>
    <row r="18" spans="1:5">
      <c r="A18" t="s">
        <v>19</v>
      </c>
      <c r="B18">
        <v>5.9</v>
      </c>
      <c r="C18">
        <v>46</v>
      </c>
      <c r="D18">
        <v>163</v>
      </c>
      <c r="E18" s="12">
        <v>1.7695652173913043</v>
      </c>
    </row>
    <row r="19" spans="1:5">
      <c r="A19" t="s">
        <v>20</v>
      </c>
      <c r="B19">
        <v>1.4</v>
      </c>
      <c r="C19">
        <v>60.8</v>
      </c>
      <c r="D19">
        <v>70</v>
      </c>
      <c r="E19" s="12">
        <v>0.96217105263157898</v>
      </c>
    </row>
    <row r="20" spans="1:5">
      <c r="A20" t="s">
        <v>21</v>
      </c>
      <c r="B20">
        <v>3.5</v>
      </c>
      <c r="C20">
        <v>74</v>
      </c>
      <c r="D20">
        <v>22</v>
      </c>
      <c r="E20" s="12">
        <v>0.13783783783783785</v>
      </c>
    </row>
    <row r="21" spans="1:5">
      <c r="A21" t="s">
        <v>85</v>
      </c>
      <c r="B21">
        <v>6.2</v>
      </c>
      <c r="C21">
        <v>60.1</v>
      </c>
      <c r="D21">
        <v>1</v>
      </c>
      <c r="E21" s="12">
        <v>1.9966722129783693E-2</v>
      </c>
    </row>
    <row r="22" spans="1:5">
      <c r="A22" t="s">
        <v>22</v>
      </c>
      <c r="B22">
        <v>0.4</v>
      </c>
      <c r="C22">
        <v>77.400000000000006</v>
      </c>
      <c r="D22">
        <v>12</v>
      </c>
      <c r="E22" s="12">
        <v>0.18087855297157623</v>
      </c>
    </row>
    <row r="23" spans="1:5">
      <c r="A23" t="s">
        <v>23</v>
      </c>
      <c r="B23">
        <v>45.3</v>
      </c>
      <c r="C23">
        <v>5.2</v>
      </c>
      <c r="D23">
        <v>3</v>
      </c>
      <c r="E23" s="12">
        <v>0.44230769230769229</v>
      </c>
    </row>
    <row r="24" spans="1:5">
      <c r="A24" t="s">
        <v>24</v>
      </c>
      <c r="B24">
        <v>31.2</v>
      </c>
      <c r="C24">
        <v>60.7</v>
      </c>
      <c r="D24">
        <v>18</v>
      </c>
      <c r="E24" s="12">
        <v>0.28006589785831959</v>
      </c>
    </row>
    <row r="25" spans="1:5">
      <c r="A25" t="s">
        <v>25</v>
      </c>
      <c r="B25">
        <v>7.3</v>
      </c>
      <c r="C25">
        <v>4.5</v>
      </c>
      <c r="D25">
        <v>4</v>
      </c>
      <c r="E25" s="12">
        <v>0.2</v>
      </c>
    </row>
    <row r="26" spans="1:5">
      <c r="A26" t="s">
        <v>26</v>
      </c>
      <c r="B26">
        <v>30.3</v>
      </c>
      <c r="C26">
        <v>82.5</v>
      </c>
      <c r="D26">
        <v>2</v>
      </c>
      <c r="E26" s="12">
        <v>0.04</v>
      </c>
    </row>
    <row r="27" spans="1:5">
      <c r="A27" t="s">
        <v>27</v>
      </c>
      <c r="B27">
        <v>14.6</v>
      </c>
      <c r="C27">
        <v>9.5</v>
      </c>
      <c r="D27">
        <v>4</v>
      </c>
      <c r="E27" s="12">
        <v>1.1263157894736842</v>
      </c>
    </row>
    <row r="28" spans="1:5">
      <c r="A28" t="s">
        <v>28</v>
      </c>
      <c r="B28">
        <v>1.2</v>
      </c>
      <c r="C28">
        <v>0.8</v>
      </c>
      <c r="D28">
        <v>10</v>
      </c>
      <c r="E28" s="12">
        <v>4</v>
      </c>
    </row>
    <row r="29" spans="1:5">
      <c r="A29" t="s">
        <v>29</v>
      </c>
      <c r="B29">
        <v>0.6</v>
      </c>
      <c r="C29">
        <v>8.3000000000000007</v>
      </c>
      <c r="D29">
        <v>4</v>
      </c>
      <c r="E29" s="12">
        <v>0.12048192771084337</v>
      </c>
    </row>
    <row r="30" spans="1:5">
      <c r="A30" t="s">
        <v>30</v>
      </c>
      <c r="B30">
        <v>6.2</v>
      </c>
      <c r="C30">
        <v>7.2</v>
      </c>
      <c r="D30">
        <v>12</v>
      </c>
      <c r="E30" s="12">
        <v>0.66666666666666663</v>
      </c>
    </row>
    <row r="31" spans="1:5">
      <c r="A31" t="s">
        <v>31</v>
      </c>
      <c r="B31">
        <v>4.2</v>
      </c>
      <c r="C31">
        <v>1103.5999999999999</v>
      </c>
      <c r="D31">
        <v>530</v>
      </c>
      <c r="E31" s="12">
        <v>0.20768394345777455</v>
      </c>
    </row>
    <row r="32" spans="1:5">
      <c r="A32" t="s">
        <v>32</v>
      </c>
      <c r="B32">
        <v>0.5</v>
      </c>
      <c r="C32">
        <v>221.9</v>
      </c>
      <c r="D32">
        <v>30</v>
      </c>
      <c r="E32" s="12">
        <v>3.740423614240649E-2</v>
      </c>
    </row>
    <row r="33" spans="1:5">
      <c r="A33" t="s">
        <v>33</v>
      </c>
      <c r="B33">
        <v>7.3</v>
      </c>
      <c r="C33">
        <v>69.5</v>
      </c>
      <c r="D33">
        <v>17</v>
      </c>
      <c r="E33" s="12">
        <v>0.1366906474820144</v>
      </c>
    </row>
    <row r="34" spans="1:5">
      <c r="A34" t="s">
        <v>34</v>
      </c>
      <c r="B34">
        <v>34.200000000000003</v>
      </c>
      <c r="C34">
        <v>28.8</v>
      </c>
      <c r="D34">
        <v>567</v>
      </c>
    </row>
    <row r="35" spans="1:5">
      <c r="A35" t="s">
        <v>89</v>
      </c>
      <c r="B35">
        <v>8.6</v>
      </c>
      <c r="C35" t="s">
        <v>121</v>
      </c>
    </row>
    <row r="36" spans="1:5">
      <c r="A36" t="s">
        <v>35</v>
      </c>
      <c r="B36">
        <v>7.3</v>
      </c>
      <c r="C36">
        <v>7.1</v>
      </c>
      <c r="D36">
        <v>13</v>
      </c>
      <c r="E36" s="12">
        <v>0.60563380281690138</v>
      </c>
    </row>
    <row r="37" spans="1:5">
      <c r="A37" t="s">
        <v>36</v>
      </c>
      <c r="B37">
        <v>11.9</v>
      </c>
      <c r="C37">
        <v>58.7</v>
      </c>
      <c r="D37">
        <v>1</v>
      </c>
      <c r="E37" s="12">
        <v>8.5178875638841564E-3</v>
      </c>
    </row>
    <row r="38" spans="1:5">
      <c r="A38" t="s">
        <v>37</v>
      </c>
      <c r="C38">
        <v>18.2</v>
      </c>
      <c r="D38">
        <v>0</v>
      </c>
      <c r="E38" s="12">
        <v>0.22527472527472528</v>
      </c>
    </row>
    <row r="39" spans="1:5">
      <c r="A39" t="s">
        <v>90</v>
      </c>
      <c r="B39">
        <v>0.6</v>
      </c>
      <c r="C39" t="s">
        <v>121</v>
      </c>
    </row>
    <row r="40" spans="1:5">
      <c r="A40" t="s">
        <v>38</v>
      </c>
      <c r="B40">
        <v>6.4</v>
      </c>
      <c r="C40">
        <v>33.799999999999997</v>
      </c>
      <c r="D40">
        <v>60</v>
      </c>
      <c r="E40" s="12">
        <v>1.470414201183432</v>
      </c>
    </row>
    <row r="41" spans="1:5">
      <c r="A41" t="s">
        <v>39</v>
      </c>
      <c r="B41">
        <v>19.5</v>
      </c>
      <c r="C41">
        <v>1.7057800000000001</v>
      </c>
      <c r="D41">
        <v>2</v>
      </c>
      <c r="E41" s="12">
        <v>0.29312103553799435</v>
      </c>
    </row>
    <row r="42" spans="1:5">
      <c r="A42" t="s">
        <v>40</v>
      </c>
      <c r="B42">
        <v>1.2</v>
      </c>
      <c r="C42">
        <v>5.9</v>
      </c>
      <c r="E42" s="12">
        <v>0.16949152542372881</v>
      </c>
    </row>
    <row r="43" spans="1:5">
      <c r="A43" t="s">
        <v>41</v>
      </c>
      <c r="B43">
        <v>21</v>
      </c>
      <c r="C43">
        <v>3.8</v>
      </c>
      <c r="D43">
        <v>9</v>
      </c>
      <c r="E43" s="12">
        <v>0.78947368421052633</v>
      </c>
    </row>
    <row r="44" spans="1:5">
      <c r="A44" t="s">
        <v>42</v>
      </c>
      <c r="B44">
        <v>1.6</v>
      </c>
      <c r="C44">
        <v>3.3</v>
      </c>
      <c r="D44">
        <v>2</v>
      </c>
      <c r="E44" s="12">
        <v>0.36363636363636365</v>
      </c>
    </row>
    <row r="45" spans="1:5">
      <c r="A45" t="s">
        <v>43</v>
      </c>
      <c r="B45">
        <v>24.1</v>
      </c>
      <c r="C45">
        <v>2</v>
      </c>
      <c r="E45" s="12">
        <v>0.25</v>
      </c>
    </row>
    <row r="46" spans="1:5">
      <c r="A46" t="s">
        <v>44</v>
      </c>
      <c r="B46">
        <v>1.1000000000000001</v>
      </c>
      <c r="C46">
        <v>13.5</v>
      </c>
      <c r="D46">
        <v>21</v>
      </c>
      <c r="E46" s="12">
        <v>0.71851851851851856</v>
      </c>
    </row>
    <row r="47" spans="1:5">
      <c r="A47" t="s">
        <v>45</v>
      </c>
      <c r="B47">
        <v>1.6</v>
      </c>
      <c r="C47">
        <v>3.1</v>
      </c>
      <c r="E47" s="12">
        <v>0.58064516129032262</v>
      </c>
    </row>
    <row r="48" spans="1:5">
      <c r="A48" t="s">
        <v>46</v>
      </c>
      <c r="B48">
        <v>15</v>
      </c>
      <c r="C48">
        <v>107</v>
      </c>
      <c r="D48">
        <v>11</v>
      </c>
      <c r="E48" s="12">
        <v>4.5794392523364487E-2</v>
      </c>
    </row>
    <row r="49" spans="1:5">
      <c r="A49" t="s">
        <v>47</v>
      </c>
      <c r="B49">
        <v>4</v>
      </c>
      <c r="C49">
        <v>50.5</v>
      </c>
      <c r="D49">
        <v>12</v>
      </c>
      <c r="E49" s="12">
        <v>4.3564356435643561E-2</v>
      </c>
    </row>
    <row r="50" spans="1:5">
      <c r="A50" t="s">
        <v>48</v>
      </c>
      <c r="B50">
        <v>12.6</v>
      </c>
      <c r="C50">
        <v>2</v>
      </c>
      <c r="D50">
        <v>2</v>
      </c>
      <c r="E50" s="12">
        <v>0.2</v>
      </c>
    </row>
    <row r="51" spans="1:5">
      <c r="A51" t="s">
        <v>49</v>
      </c>
      <c r="B51">
        <v>0.8</v>
      </c>
      <c r="C51">
        <v>25.4</v>
      </c>
      <c r="D51">
        <v>23</v>
      </c>
      <c r="E51" s="12">
        <v>0.62992125984251968</v>
      </c>
    </row>
    <row r="52" spans="1:5">
      <c r="A52" t="s">
        <v>50</v>
      </c>
      <c r="B52">
        <v>3.9</v>
      </c>
      <c r="C52">
        <v>16.3</v>
      </c>
      <c r="D52">
        <v>1</v>
      </c>
      <c r="E52" s="12">
        <v>3.6809815950920248E-2</v>
      </c>
    </row>
    <row r="53" spans="1:5">
      <c r="A53" t="s">
        <v>91</v>
      </c>
      <c r="B53">
        <v>22.6</v>
      </c>
      <c r="C53" t="s">
        <v>121</v>
      </c>
    </row>
    <row r="54" spans="1:5">
      <c r="A54" t="s">
        <v>51</v>
      </c>
      <c r="B54">
        <v>0.7</v>
      </c>
      <c r="C54">
        <v>14</v>
      </c>
      <c r="D54">
        <v>16</v>
      </c>
      <c r="E54" s="12">
        <v>0.99285714285714288</v>
      </c>
    </row>
    <row r="55" spans="1:5">
      <c r="A55" t="s">
        <v>52</v>
      </c>
      <c r="B55">
        <v>1.5</v>
      </c>
      <c r="C55">
        <v>131.5</v>
      </c>
      <c r="D55">
        <v>823</v>
      </c>
      <c r="E55" s="12">
        <v>5.0859315589353615</v>
      </c>
    </row>
    <row r="56" spans="1:5">
      <c r="A56" t="s">
        <v>53</v>
      </c>
      <c r="B56">
        <v>31.3</v>
      </c>
      <c r="C56">
        <v>4.5999999999999996</v>
      </c>
      <c r="D56">
        <v>1</v>
      </c>
      <c r="E56" s="12">
        <v>1.4565217391304348</v>
      </c>
    </row>
    <row r="57" spans="1:5">
      <c r="A57" t="s">
        <v>54</v>
      </c>
      <c r="B57">
        <v>11.6</v>
      </c>
      <c r="C57">
        <v>162.4</v>
      </c>
      <c r="D57">
        <v>470</v>
      </c>
      <c r="E57" s="12">
        <v>1.0153940886699508</v>
      </c>
    </row>
    <row r="58" spans="1:5">
      <c r="A58" t="s">
        <v>55</v>
      </c>
      <c r="B58">
        <v>18.8</v>
      </c>
      <c r="C58">
        <v>27.9</v>
      </c>
      <c r="D58">
        <v>14</v>
      </c>
      <c r="E58" s="12">
        <v>0.15412186379928317</v>
      </c>
    </row>
    <row r="59" spans="1:5">
      <c r="A59" t="s">
        <v>56</v>
      </c>
      <c r="B59">
        <v>4.7</v>
      </c>
      <c r="C59">
        <v>84.8</v>
      </c>
      <c r="D59">
        <v>145</v>
      </c>
      <c r="E59" s="12">
        <v>0.61910377358490565</v>
      </c>
    </row>
    <row r="60" spans="1:5">
      <c r="A60" t="s">
        <v>57</v>
      </c>
      <c r="B60">
        <v>8.9</v>
      </c>
      <c r="C60">
        <v>143</v>
      </c>
      <c r="D60">
        <v>70</v>
      </c>
      <c r="E60" s="12">
        <v>0.16923076923076924</v>
      </c>
    </row>
    <row r="61" spans="1:5">
      <c r="A61" t="s">
        <v>58</v>
      </c>
      <c r="B61">
        <v>0.6</v>
      </c>
      <c r="C61">
        <v>8.6999999999999993</v>
      </c>
      <c r="D61">
        <v>5</v>
      </c>
      <c r="E61" s="12">
        <v>0.87356321839080464</v>
      </c>
    </row>
    <row r="62" spans="1:5">
      <c r="A62" t="s">
        <v>59</v>
      </c>
      <c r="B62">
        <v>35</v>
      </c>
      <c r="C62">
        <v>24.6</v>
      </c>
      <c r="D62">
        <v>11</v>
      </c>
      <c r="E62" s="12">
        <v>0.14634146341463414</v>
      </c>
    </row>
    <row r="63" spans="1:5">
      <c r="A63" t="s">
        <v>60</v>
      </c>
      <c r="B63">
        <v>2</v>
      </c>
      <c r="C63">
        <v>11.7</v>
      </c>
      <c r="D63">
        <v>4</v>
      </c>
      <c r="E63" s="12">
        <v>0.12820512820512819</v>
      </c>
    </row>
    <row r="64" spans="1:5">
      <c r="A64" t="s">
        <v>61</v>
      </c>
      <c r="B64">
        <v>37.799999999999997</v>
      </c>
      <c r="C64">
        <v>10.7</v>
      </c>
      <c r="D64">
        <v>3</v>
      </c>
      <c r="E64" s="12">
        <v>0.17757009345794392</v>
      </c>
    </row>
    <row r="65" spans="1:5">
      <c r="A65" t="s">
        <v>62</v>
      </c>
      <c r="B65">
        <v>0.6</v>
      </c>
      <c r="C65">
        <v>5.5</v>
      </c>
      <c r="D65">
        <v>12</v>
      </c>
      <c r="E65" s="12">
        <v>3.3090909090909091</v>
      </c>
    </row>
    <row r="66" spans="1:5">
      <c r="A66" t="s">
        <v>63</v>
      </c>
      <c r="B66">
        <v>8.3000000000000007</v>
      </c>
      <c r="C66">
        <v>5.4</v>
      </c>
      <c r="D66">
        <v>1</v>
      </c>
      <c r="E66" s="12">
        <v>0.12962962962962962</v>
      </c>
    </row>
    <row r="67" spans="1:5">
      <c r="A67" t="s">
        <v>64</v>
      </c>
      <c r="B67">
        <v>0.4</v>
      </c>
      <c r="C67">
        <v>0.5</v>
      </c>
      <c r="D67">
        <v>6</v>
      </c>
      <c r="E67" s="12">
        <v>4</v>
      </c>
    </row>
    <row r="68" spans="1:5">
      <c r="A68" t="s">
        <v>65</v>
      </c>
      <c r="B68">
        <v>9.1</v>
      </c>
      <c r="C68">
        <v>8.6</v>
      </c>
      <c r="D68">
        <v>78</v>
      </c>
      <c r="E68" s="12">
        <v>3.6976744186046511</v>
      </c>
    </row>
    <row r="69" spans="1:5">
      <c r="A69" t="s">
        <v>66</v>
      </c>
      <c r="B69">
        <v>12.7</v>
      </c>
      <c r="C69">
        <v>46.9</v>
      </c>
      <c r="D69">
        <v>21</v>
      </c>
      <c r="E69" s="12">
        <v>0.15778251599147122</v>
      </c>
    </row>
    <row r="70" spans="1:5">
      <c r="A70" t="s">
        <v>67</v>
      </c>
      <c r="B70">
        <v>5.5</v>
      </c>
      <c r="C70">
        <v>8.1088769999999997</v>
      </c>
      <c r="D70">
        <v>25</v>
      </c>
      <c r="E70" s="12">
        <v>2.1951251696134988</v>
      </c>
    </row>
    <row r="71" spans="1:5">
      <c r="A71" t="s">
        <v>68</v>
      </c>
      <c r="B71">
        <v>1.5</v>
      </c>
      <c r="C71">
        <v>19.7</v>
      </c>
      <c r="D71">
        <v>51</v>
      </c>
      <c r="E71" s="12">
        <v>1.3350253807106598</v>
      </c>
    </row>
    <row r="72" spans="1:5">
      <c r="A72" t="s">
        <v>69</v>
      </c>
      <c r="B72">
        <v>5.5</v>
      </c>
      <c r="C72">
        <v>40.200000000000003</v>
      </c>
      <c r="D72">
        <v>116</v>
      </c>
      <c r="E72" s="12">
        <v>2.9228855721393034</v>
      </c>
    </row>
    <row r="73" spans="1:5">
      <c r="A73" t="s">
        <v>70</v>
      </c>
      <c r="B73">
        <v>45.7</v>
      </c>
      <c r="C73">
        <v>7.4</v>
      </c>
      <c r="D73">
        <v>3</v>
      </c>
      <c r="E73" s="12">
        <v>0.29729729729729731</v>
      </c>
    </row>
    <row r="74" spans="1:5">
      <c r="A74" t="s">
        <v>71</v>
      </c>
      <c r="B74">
        <v>3.9</v>
      </c>
      <c r="C74">
        <v>18.399999999999999</v>
      </c>
      <c r="D74">
        <v>32</v>
      </c>
      <c r="E74" s="12">
        <v>1.3315217391304348</v>
      </c>
    </row>
    <row r="75" spans="1:5">
      <c r="A75" t="s">
        <v>72</v>
      </c>
      <c r="B75">
        <v>1</v>
      </c>
      <c r="C75">
        <v>6.8</v>
      </c>
      <c r="D75">
        <v>8</v>
      </c>
      <c r="E75" s="12">
        <v>0.27941176470588236</v>
      </c>
    </row>
    <row r="76" spans="1:5">
      <c r="A76" t="s">
        <v>73</v>
      </c>
      <c r="B76">
        <v>15.6</v>
      </c>
      <c r="C76">
        <v>65</v>
      </c>
      <c r="D76">
        <v>53</v>
      </c>
      <c r="E76" s="12">
        <v>0.14923076923076922</v>
      </c>
    </row>
    <row r="77" spans="1:5">
      <c r="A77" t="s">
        <v>74</v>
      </c>
      <c r="B77">
        <v>0.1</v>
      </c>
      <c r="C77">
        <v>10</v>
      </c>
      <c r="D77">
        <v>5</v>
      </c>
      <c r="E77" s="12">
        <v>0.47</v>
      </c>
    </row>
    <row r="78" spans="1:5">
      <c r="A78" t="s">
        <v>75</v>
      </c>
      <c r="B78">
        <v>12.5</v>
      </c>
      <c r="C78">
        <v>72.900000000000006</v>
      </c>
      <c r="D78">
        <v>25</v>
      </c>
      <c r="E78" s="12">
        <v>0.12208504801097393</v>
      </c>
    </row>
    <row r="79" spans="1:5">
      <c r="A79" t="s">
        <v>76</v>
      </c>
      <c r="B79">
        <v>1.4</v>
      </c>
      <c r="C79">
        <v>26.9</v>
      </c>
      <c r="D79">
        <v>62</v>
      </c>
      <c r="E79" s="12">
        <v>1.4981412639405205</v>
      </c>
    </row>
    <row r="80" spans="1:5">
      <c r="A80" t="s">
        <v>77</v>
      </c>
      <c r="B80">
        <v>1.5</v>
      </c>
      <c r="C80">
        <v>26.4</v>
      </c>
      <c r="D80">
        <v>3</v>
      </c>
      <c r="E80" s="12">
        <v>6.4393939393939392E-2</v>
      </c>
    </row>
    <row r="81" spans="1:5">
      <c r="A81" t="s">
        <v>78</v>
      </c>
      <c r="B81">
        <v>10.7</v>
      </c>
      <c r="C81">
        <v>26.7</v>
      </c>
      <c r="D81">
        <v>5</v>
      </c>
      <c r="E81" s="12">
        <v>6.741573033707865E-2</v>
      </c>
    </row>
    <row r="82" spans="1:5">
      <c r="A82" t="s">
        <v>79</v>
      </c>
      <c r="B82">
        <v>3.4</v>
      </c>
      <c r="C82">
        <v>3.3203960000000001</v>
      </c>
      <c r="D82">
        <v>16</v>
      </c>
      <c r="E82" s="12">
        <v>1.9877147183649178</v>
      </c>
    </row>
    <row r="83" spans="1:5">
      <c r="A83" t="s">
        <v>80</v>
      </c>
      <c r="B83">
        <v>54.8</v>
      </c>
      <c r="C83">
        <v>20.7</v>
      </c>
      <c r="D83">
        <v>109</v>
      </c>
      <c r="E83" s="12">
        <v>1.6135265700483092</v>
      </c>
    </row>
    <row r="84" spans="1:5">
      <c r="A84" t="s">
        <v>81</v>
      </c>
      <c r="C84">
        <v>10.662087</v>
      </c>
      <c r="D84">
        <v>4</v>
      </c>
      <c r="E84" s="12">
        <v>0.1688224828778831</v>
      </c>
    </row>
    <row r="85" spans="1:5">
      <c r="A85" t="s">
        <v>82</v>
      </c>
      <c r="B85">
        <v>4.4000000000000004</v>
      </c>
      <c r="C85">
        <v>13</v>
      </c>
      <c r="D85">
        <v>2</v>
      </c>
      <c r="E85" s="12">
        <v>5.3846153846153849E-2</v>
      </c>
    </row>
    <row r="86" spans="1:5">
      <c r="A86" t="s">
        <v>84</v>
      </c>
      <c r="B86">
        <v>88.8</v>
      </c>
      <c r="C86">
        <v>296.5</v>
      </c>
      <c r="D86">
        <v>57</v>
      </c>
      <c r="E86" s="12">
        <v>0.13288364249578416</v>
      </c>
    </row>
  </sheetData>
  <autoFilter ref="A1:E86"/>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Figure 1-2_new</vt:lpstr>
      <vt:lpstr>Fig 3 # of Ppl Killed&amp;Wounded</vt:lpstr>
      <vt:lpstr>Fig 3 Geographic Region Graph</vt:lpstr>
      <vt:lpstr>Figure 4_new (2)</vt:lpstr>
      <vt:lpstr>Number of Attacks</vt:lpstr>
      <vt:lpstr>Number of People Killed</vt:lpstr>
      <vt:lpstr>Number of People Killed (2)</vt:lpstr>
    </vt:vector>
  </TitlesOfParts>
  <Company>AEI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Lott</dc:creator>
  <cp:lastModifiedBy>John Lott</cp:lastModifiedBy>
  <dcterms:created xsi:type="dcterms:W3CDTF">2018-11-22T00:13:15Z</dcterms:created>
  <dcterms:modified xsi:type="dcterms:W3CDTF">2018-11-22T00:26:20Z</dcterms:modified>
</cp:coreProperties>
</file>